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ngaloyiannis\Desktop\"/>
    </mc:Choice>
  </mc:AlternateContent>
  <xr:revisionPtr revIDLastSave="0" documentId="13_ncr:1_{D17DED0A-480B-400B-9893-5E55F863E04E}" xr6:coauthVersionLast="47" xr6:coauthVersionMax="47" xr10:uidLastSave="{00000000-0000-0000-0000-000000000000}"/>
  <bookViews>
    <workbookView xWindow="-120" yWindow="-120" windowWidth="29040" windowHeight="15840" activeTab="2" xr2:uid="{00000000-000D-0000-FFFF-FFFF00000000}"/>
  </bookViews>
  <sheets>
    <sheet name="Α0. Στοιχεία φορέα" sheetId="1" r:id="rId1"/>
    <sheet name="DATA" sheetId="2" state="hidden" r:id="rId2"/>
    <sheet name="Α1. Σύνολο ΠΥ" sheetId="3" r:id="rId3"/>
    <sheet name="Α1.1. Τακτικός προϋπ." sheetId="4" r:id="rId4"/>
    <sheet name="Α1.2. ΠΔΕ, ΤΑΑ &amp; λοιπά εργαλεία" sheetId="5" r:id="rId5"/>
    <sheet name="Α1.2.1 ΠΔΕ Εθνικό" sheetId="6" r:id="rId6"/>
    <sheet name="Α1.2.2 ΠΔΕ Συγχρημ." sheetId="7" r:id="rId7"/>
    <sheet name="Α1.2.3 ΤΑΑ" sheetId="8" r:id="rId8"/>
    <sheet name="Α1.2.4 Πράσινο Ταμείο" sheetId="9" r:id="rId9"/>
    <sheet name="Α1.2.5 ΑΝΤΩΝΗΣ ΤΡΙΣΗΣ κτλ" sheetId="10" r:id="rId10"/>
  </sheets>
  <definedNames>
    <definedName name="_xlnm.Print_Area" localSheetId="2">'Α1. Σύνολο ΠΥ'!$A$2:$I$116</definedName>
    <definedName name="_xlnm.Print_Area" localSheetId="3">'Α1.1. Τακτικός προϋπ.'!$A$2:$I$109</definedName>
    <definedName name="_xlnm.Print_Area" localSheetId="4">'Α1.2. ΠΔΕ, ΤΑΑ &amp; λοιπά εργαλεία'!$A$2:$I$108</definedName>
    <definedName name="_xlnm.Print_Area" localSheetId="5">'Α1.2.1 ΠΔΕ Εθνικό'!$A$2:$I$108</definedName>
    <definedName name="_xlnm.Print_Area" localSheetId="6">'Α1.2.2 ΠΔΕ Συγχρημ.'!$A$2:$I$108</definedName>
    <definedName name="_xlnm.Print_Area" localSheetId="7">'Α1.2.3 ΤΑΑ'!$A$2:$I$108</definedName>
    <definedName name="_xlnm.Print_Area" localSheetId="8">'Α1.2.4 Πράσινο Ταμείο'!$A$2:$I$108</definedName>
    <definedName name="_xlnm.Print_Area" localSheetId="9">'Α1.2.5 ΑΝΤΩΝΗΣ ΤΡΙΣΗΣ κτλ'!$A$2:$I$108</definedName>
    <definedName name="_xlnm.Print_Titles" localSheetId="2">'Α1. Σύνολο ΠΥ'!$2:$2</definedName>
    <definedName name="_xlnm.Print_Titles" localSheetId="3">'Α1.1. Τακτικός προϋπ.'!$2:$2</definedName>
    <definedName name="_xlnm.Print_Titles" localSheetId="4">'Α1.2. ΠΔΕ, ΤΑΑ &amp; λοιπά εργαλεία'!$2:$2</definedName>
    <definedName name="_xlnm.Print_Titles" localSheetId="5">'Α1.2.1 ΠΔΕ Εθνικό'!$2:$2</definedName>
    <definedName name="_xlnm.Print_Titles" localSheetId="6">'Α1.2.2 ΠΔΕ Συγχρημ.'!$2:$2</definedName>
    <definedName name="_xlnm.Print_Titles" localSheetId="7">'Α1.2.3 ΤΑΑ'!$2:$2</definedName>
    <definedName name="_xlnm.Print_Titles" localSheetId="8">'Α1.2.4 Πράσινο Ταμείο'!$2:$2</definedName>
    <definedName name="_xlnm.Print_Titles" localSheetId="9">'Α1.2.5 ΑΝΤΩΝΗΣ ΤΡΙΣΗΣ κτλ'!$2:$2</definedName>
    <definedName name="ΕΝΟΠΟΙΗΜΕΝΟΣ_ΚΩΔΙΚΟΣ_ΦΟΡΕΑ" localSheetId="1">DATA!$A$2:$A$534</definedName>
  </definedNames>
  <calcPr calcId="191029"/>
  <webPublishing codePage="125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10" l="1"/>
  <c r="D107" i="10"/>
  <c r="D106" i="10"/>
  <c r="I104" i="10"/>
  <c r="H104" i="10"/>
  <c r="G104" i="10"/>
  <c r="F104" i="10"/>
  <c r="E104" i="10"/>
  <c r="D104" i="10"/>
  <c r="I103" i="10"/>
  <c r="H103" i="10"/>
  <c r="G103" i="10"/>
  <c r="G99" i="10" s="1"/>
  <c r="G105" i="10" s="1"/>
  <c r="G108" i="10" s="1"/>
  <c r="F103" i="10"/>
  <c r="E103" i="10"/>
  <c r="D103" i="10"/>
  <c r="I102" i="10"/>
  <c r="H102" i="10"/>
  <c r="G102" i="10"/>
  <c r="F102" i="10"/>
  <c r="E102" i="10"/>
  <c r="D102" i="10"/>
  <c r="I101" i="10"/>
  <c r="H101" i="10"/>
  <c r="G101" i="10"/>
  <c r="F101" i="10"/>
  <c r="F99" i="10" s="1"/>
  <c r="E101" i="10"/>
  <c r="D101" i="10"/>
  <c r="I100" i="10"/>
  <c r="H100" i="10"/>
  <c r="G100" i="10"/>
  <c r="F100" i="10"/>
  <c r="E100" i="10"/>
  <c r="D100" i="10"/>
  <c r="D99" i="10" s="1"/>
  <c r="I99" i="10"/>
  <c r="E99" i="10"/>
  <c r="I98" i="10"/>
  <c r="H98" i="10"/>
  <c r="G98" i="10"/>
  <c r="F98" i="10"/>
  <c r="E98" i="10"/>
  <c r="D98" i="10"/>
  <c r="I97" i="10"/>
  <c r="H97" i="10"/>
  <c r="G97" i="10"/>
  <c r="G92" i="10" s="1"/>
  <c r="F97" i="10"/>
  <c r="E97" i="10"/>
  <c r="D97" i="10"/>
  <c r="I96" i="10"/>
  <c r="I94" i="10" s="1"/>
  <c r="I92" i="10" s="1"/>
  <c r="H96" i="10"/>
  <c r="H94" i="10" s="1"/>
  <c r="G96" i="10"/>
  <c r="F96" i="10"/>
  <c r="E96" i="10"/>
  <c r="D96" i="10"/>
  <c r="D94" i="10" s="1"/>
  <c r="G94" i="10"/>
  <c r="F94" i="10"/>
  <c r="F92" i="10" s="1"/>
  <c r="E94" i="10"/>
  <c r="E92" i="10" s="1"/>
  <c r="E105" i="10" s="1"/>
  <c r="I93" i="10"/>
  <c r="H93" i="10"/>
  <c r="H92" i="10" s="1"/>
  <c r="G93" i="10"/>
  <c r="F93" i="10"/>
  <c r="E93" i="10"/>
  <c r="D93" i="10"/>
  <c r="D92" i="10" s="1"/>
  <c r="I90" i="10"/>
  <c r="H90" i="10"/>
  <c r="G90" i="10"/>
  <c r="F90" i="10"/>
  <c r="E90" i="10"/>
  <c r="D90" i="10"/>
  <c r="G84" i="10"/>
  <c r="G50" i="10" s="1"/>
  <c r="F84" i="10"/>
  <c r="F50" i="10" s="1"/>
  <c r="F106" i="10" s="1"/>
  <c r="D84" i="10"/>
  <c r="I82" i="10"/>
  <c r="I84" i="10" s="1"/>
  <c r="I50" i="10" s="1"/>
  <c r="H82" i="10"/>
  <c r="H84" i="10" s="1"/>
  <c r="G82" i="10"/>
  <c r="F82" i="10"/>
  <c r="E82" i="10"/>
  <c r="E84" i="10" s="1"/>
  <c r="E50" i="10" s="1"/>
  <c r="E106" i="10" s="1"/>
  <c r="I80" i="10"/>
  <c r="H80" i="10"/>
  <c r="G80" i="10"/>
  <c r="F80" i="10"/>
  <c r="E80" i="10"/>
  <c r="D80" i="10"/>
  <c r="F76" i="10"/>
  <c r="H75" i="10"/>
  <c r="F75" i="10"/>
  <c r="F74" i="10"/>
  <c r="I64" i="10"/>
  <c r="H64" i="10"/>
  <c r="G64" i="10"/>
  <c r="F64" i="10"/>
  <c r="E64" i="10"/>
  <c r="E75" i="10" s="1"/>
  <c r="D64" i="10"/>
  <c r="I54" i="10"/>
  <c r="H54" i="10"/>
  <c r="G54" i="10"/>
  <c r="G74" i="10" s="1"/>
  <c r="F54" i="10"/>
  <c r="E54" i="10"/>
  <c r="D54" i="10"/>
  <c r="H50" i="10"/>
  <c r="D50" i="10"/>
  <c r="I29" i="10"/>
  <c r="H29" i="10"/>
  <c r="G29" i="10"/>
  <c r="F29" i="10"/>
  <c r="E29" i="10"/>
  <c r="D29" i="10"/>
  <c r="I25" i="10"/>
  <c r="H25" i="10"/>
  <c r="G25" i="10"/>
  <c r="F25" i="10"/>
  <c r="E25" i="10"/>
  <c r="D25" i="10"/>
  <c r="I23" i="10"/>
  <c r="I49" i="10" s="1"/>
  <c r="I52" i="10" s="1"/>
  <c r="H23" i="10"/>
  <c r="H49" i="10" s="1"/>
  <c r="G23" i="10"/>
  <c r="G75" i="10" s="1"/>
  <c r="F23" i="10"/>
  <c r="E23" i="10"/>
  <c r="D23" i="10"/>
  <c r="D75" i="10" s="1"/>
  <c r="I5" i="10"/>
  <c r="I74" i="10" s="1"/>
  <c r="H5" i="10"/>
  <c r="H74" i="10" s="1"/>
  <c r="G5" i="10"/>
  <c r="F5" i="10"/>
  <c r="F49" i="10" s="1"/>
  <c r="F52" i="10" s="1"/>
  <c r="E5" i="10"/>
  <c r="E74" i="10" s="1"/>
  <c r="D5" i="10"/>
  <c r="D74" i="10" s="1"/>
  <c r="D76" i="10" s="1"/>
  <c r="H108" i="9"/>
  <c r="E107" i="9"/>
  <c r="D107" i="9"/>
  <c r="I104" i="9"/>
  <c r="H104" i="9"/>
  <c r="G104" i="9"/>
  <c r="F104" i="9"/>
  <c r="E104" i="9"/>
  <c r="D104" i="9"/>
  <c r="I103" i="9"/>
  <c r="H103" i="9"/>
  <c r="G103" i="9"/>
  <c r="F103" i="9"/>
  <c r="E103" i="9"/>
  <c r="D103" i="9"/>
  <c r="I102" i="9"/>
  <c r="H102" i="9"/>
  <c r="G102" i="9"/>
  <c r="F102" i="9"/>
  <c r="E102" i="9"/>
  <c r="D102" i="9"/>
  <c r="I101" i="9"/>
  <c r="H101" i="9"/>
  <c r="G101" i="9"/>
  <c r="G99" i="9" s="1"/>
  <c r="F101" i="9"/>
  <c r="E101" i="9"/>
  <c r="D101" i="9"/>
  <c r="D99" i="9" s="1"/>
  <c r="I100" i="9"/>
  <c r="I99" i="9" s="1"/>
  <c r="H100" i="9"/>
  <c r="G100" i="9"/>
  <c r="F100" i="9"/>
  <c r="F99" i="9" s="1"/>
  <c r="E100" i="9"/>
  <c r="D100" i="9"/>
  <c r="H99" i="9"/>
  <c r="H105" i="9" s="1"/>
  <c r="E99" i="9"/>
  <c r="I98" i="9"/>
  <c r="H98" i="9"/>
  <c r="G98" i="9"/>
  <c r="F98" i="9"/>
  <c r="E98" i="9"/>
  <c r="D98" i="9"/>
  <c r="I97" i="9"/>
  <c r="H97" i="9"/>
  <c r="G97" i="9"/>
  <c r="F97" i="9"/>
  <c r="E97" i="9"/>
  <c r="D97" i="9"/>
  <c r="I96" i="9"/>
  <c r="I94" i="9" s="1"/>
  <c r="H96" i="9"/>
  <c r="G96" i="9"/>
  <c r="F96" i="9"/>
  <c r="F94" i="9" s="1"/>
  <c r="E96" i="9"/>
  <c r="D96" i="9"/>
  <c r="H94" i="9"/>
  <c r="G94" i="9"/>
  <c r="E94" i="9"/>
  <c r="E92" i="9" s="1"/>
  <c r="E105" i="9" s="1"/>
  <c r="D94" i="9"/>
  <c r="I93" i="9"/>
  <c r="H93" i="9"/>
  <c r="G93" i="9"/>
  <c r="G92" i="9" s="1"/>
  <c r="G105" i="9" s="1"/>
  <c r="G108" i="9" s="1"/>
  <c r="F93" i="9"/>
  <c r="F92" i="9" s="1"/>
  <c r="F105" i="9" s="1"/>
  <c r="E93" i="9"/>
  <c r="D93" i="9"/>
  <c r="I92" i="9"/>
  <c r="I105" i="9" s="1"/>
  <c r="I108" i="9" s="1"/>
  <c r="H92" i="9"/>
  <c r="D92" i="9"/>
  <c r="D105" i="9" s="1"/>
  <c r="D108" i="9" s="1"/>
  <c r="I90" i="9"/>
  <c r="H90" i="9"/>
  <c r="G90" i="9"/>
  <c r="F90" i="9"/>
  <c r="E90" i="9"/>
  <c r="D90" i="9"/>
  <c r="H84" i="9"/>
  <c r="H50" i="9" s="1"/>
  <c r="G84" i="9"/>
  <c r="G50" i="9" s="1"/>
  <c r="D84" i="9"/>
  <c r="I82" i="9"/>
  <c r="I84" i="9" s="1"/>
  <c r="I50" i="9" s="1"/>
  <c r="H82" i="9"/>
  <c r="G82" i="9"/>
  <c r="F82" i="9"/>
  <c r="F84" i="9" s="1"/>
  <c r="E82" i="9"/>
  <c r="E84" i="9" s="1"/>
  <c r="E50" i="9" s="1"/>
  <c r="E106" i="9" s="1"/>
  <c r="I80" i="9"/>
  <c r="H80" i="9"/>
  <c r="G80" i="9"/>
  <c r="F80" i="9"/>
  <c r="E80" i="9"/>
  <c r="D80" i="9"/>
  <c r="I74" i="9"/>
  <c r="I76" i="9" s="1"/>
  <c r="I64" i="9"/>
  <c r="H64" i="9"/>
  <c r="G64" i="9"/>
  <c r="G75" i="9" s="1"/>
  <c r="F64" i="9"/>
  <c r="E64" i="9"/>
  <c r="D64" i="9"/>
  <c r="I54" i="9"/>
  <c r="H54" i="9"/>
  <c r="G54" i="9"/>
  <c r="F54" i="9"/>
  <c r="E54" i="9"/>
  <c r="E74" i="9" s="1"/>
  <c r="E76" i="9" s="1"/>
  <c r="D54" i="9"/>
  <c r="D74" i="9" s="1"/>
  <c r="D76" i="9" s="1"/>
  <c r="F50" i="9"/>
  <c r="F106" i="9" s="1"/>
  <c r="D50" i="9"/>
  <c r="D106" i="9" s="1"/>
  <c r="G49" i="9"/>
  <c r="F49" i="9"/>
  <c r="I29" i="9"/>
  <c r="H29" i="9"/>
  <c r="G29" i="9"/>
  <c r="F29" i="9"/>
  <c r="E29" i="9"/>
  <c r="D29" i="9"/>
  <c r="I25" i="9"/>
  <c r="H25" i="9"/>
  <c r="G25" i="9"/>
  <c r="F25" i="9"/>
  <c r="E25" i="9"/>
  <c r="D25" i="9"/>
  <c r="I23" i="9"/>
  <c r="I75" i="9" s="1"/>
  <c r="H23" i="9"/>
  <c r="H75" i="9" s="1"/>
  <c r="G23" i="9"/>
  <c r="F23" i="9"/>
  <c r="E23" i="9"/>
  <c r="E75" i="9" s="1"/>
  <c r="D23" i="9"/>
  <c r="D75" i="9" s="1"/>
  <c r="I5" i="9"/>
  <c r="I49" i="9" s="1"/>
  <c r="I52" i="9" s="1"/>
  <c r="H5" i="9"/>
  <c r="G5" i="9"/>
  <c r="G74" i="9" s="1"/>
  <c r="F5" i="9"/>
  <c r="F74" i="9" s="1"/>
  <c r="E5" i="9"/>
  <c r="E49" i="9" s="1"/>
  <c r="E52" i="9" s="1"/>
  <c r="D5" i="9"/>
  <c r="D49" i="9" s="1"/>
  <c r="D52" i="9" s="1"/>
  <c r="E107" i="8"/>
  <c r="D107" i="8"/>
  <c r="D106" i="8"/>
  <c r="I104" i="8"/>
  <c r="H104" i="8"/>
  <c r="G104" i="8"/>
  <c r="F104" i="8"/>
  <c r="E104" i="8"/>
  <c r="D104" i="8"/>
  <c r="I103" i="8"/>
  <c r="H103" i="8"/>
  <c r="G103" i="8"/>
  <c r="F103" i="8"/>
  <c r="E103" i="8"/>
  <c r="D103" i="8"/>
  <c r="I102" i="8"/>
  <c r="H102" i="8"/>
  <c r="G102" i="8"/>
  <c r="F102" i="8"/>
  <c r="E102" i="8"/>
  <c r="D102" i="8"/>
  <c r="I101" i="8"/>
  <c r="H101" i="8"/>
  <c r="G101" i="8"/>
  <c r="G99" i="8" s="1"/>
  <c r="F101" i="8"/>
  <c r="E101" i="8"/>
  <c r="D101" i="8"/>
  <c r="I100" i="8"/>
  <c r="I99" i="8" s="1"/>
  <c r="H100" i="8"/>
  <c r="H99" i="8" s="1"/>
  <c r="G100" i="8"/>
  <c r="F100" i="8"/>
  <c r="E100" i="8"/>
  <c r="E99" i="8" s="1"/>
  <c r="D100" i="8"/>
  <c r="D99" i="8" s="1"/>
  <c r="F99" i="8"/>
  <c r="I98" i="8"/>
  <c r="H98" i="8"/>
  <c r="G98" i="8"/>
  <c r="F98" i="8"/>
  <c r="E98" i="8"/>
  <c r="D98" i="8"/>
  <c r="I97" i="8"/>
  <c r="H97" i="8"/>
  <c r="G97" i="8"/>
  <c r="F97" i="8"/>
  <c r="E97" i="8"/>
  <c r="D97" i="8"/>
  <c r="I96" i="8"/>
  <c r="H96" i="8"/>
  <c r="H94" i="8" s="1"/>
  <c r="G96" i="8"/>
  <c r="F96" i="8"/>
  <c r="E96" i="8"/>
  <c r="D96" i="8"/>
  <c r="D94" i="8" s="1"/>
  <c r="I94" i="8"/>
  <c r="G94" i="8"/>
  <c r="G92" i="8" s="1"/>
  <c r="F94" i="8"/>
  <c r="E94" i="8"/>
  <c r="I93" i="8"/>
  <c r="I92" i="8" s="1"/>
  <c r="I105" i="8" s="1"/>
  <c r="I108" i="8" s="1"/>
  <c r="H93" i="8"/>
  <c r="H92" i="8" s="1"/>
  <c r="H105" i="8" s="1"/>
  <c r="H108" i="8" s="1"/>
  <c r="G93" i="8"/>
  <c r="F93" i="8"/>
  <c r="E93" i="8"/>
  <c r="D93" i="8"/>
  <c r="D92" i="8" s="1"/>
  <c r="D105" i="8" s="1"/>
  <c r="D108" i="8" s="1"/>
  <c r="F92" i="8"/>
  <c r="E92" i="8"/>
  <c r="I90" i="8"/>
  <c r="H90" i="8"/>
  <c r="G90" i="8"/>
  <c r="F90" i="8"/>
  <c r="E90" i="8"/>
  <c r="D90" i="8"/>
  <c r="G84" i="8"/>
  <c r="G50" i="8" s="1"/>
  <c r="F84" i="8"/>
  <c r="D84" i="8"/>
  <c r="I82" i="8"/>
  <c r="I84" i="8" s="1"/>
  <c r="I50" i="8" s="1"/>
  <c r="H82" i="8"/>
  <c r="H84" i="8" s="1"/>
  <c r="G82" i="8"/>
  <c r="F82" i="8"/>
  <c r="E82" i="8"/>
  <c r="E84" i="8" s="1"/>
  <c r="E50" i="8" s="1"/>
  <c r="E106" i="8" s="1"/>
  <c r="I80" i="8"/>
  <c r="H80" i="8"/>
  <c r="G80" i="8"/>
  <c r="F80" i="8"/>
  <c r="E80" i="8"/>
  <c r="D80" i="8"/>
  <c r="I64" i="8"/>
  <c r="I75" i="8" s="1"/>
  <c r="H64" i="8"/>
  <c r="G64" i="8"/>
  <c r="F64" i="8"/>
  <c r="E64" i="8"/>
  <c r="E75" i="8" s="1"/>
  <c r="D64" i="8"/>
  <c r="I54" i="8"/>
  <c r="H54" i="8"/>
  <c r="H74" i="8" s="1"/>
  <c r="G54" i="8"/>
  <c r="G74" i="8" s="1"/>
  <c r="G76" i="8" s="1"/>
  <c r="F54" i="8"/>
  <c r="E54" i="8"/>
  <c r="D54" i="8"/>
  <c r="D74" i="8" s="1"/>
  <c r="H50" i="8"/>
  <c r="F50" i="8"/>
  <c r="F106" i="8" s="1"/>
  <c r="D50" i="8"/>
  <c r="H49" i="8"/>
  <c r="H52" i="8" s="1"/>
  <c r="E49" i="8"/>
  <c r="E52" i="8" s="1"/>
  <c r="I29" i="8"/>
  <c r="H29" i="8"/>
  <c r="G29" i="8"/>
  <c r="F29" i="8"/>
  <c r="E29" i="8"/>
  <c r="D29" i="8"/>
  <c r="I25" i="8"/>
  <c r="H25" i="8"/>
  <c r="G25" i="8"/>
  <c r="F25" i="8"/>
  <c r="E25" i="8"/>
  <c r="D25" i="8"/>
  <c r="I23" i="8"/>
  <c r="H23" i="8"/>
  <c r="H75" i="8" s="1"/>
  <c r="G23" i="8"/>
  <c r="G75" i="8" s="1"/>
  <c r="F23" i="8"/>
  <c r="E23" i="8"/>
  <c r="D23" i="8"/>
  <c r="D75" i="8" s="1"/>
  <c r="D76" i="8" s="1"/>
  <c r="I5" i="8"/>
  <c r="H5" i="8"/>
  <c r="G5" i="8"/>
  <c r="G49" i="8" s="1"/>
  <c r="G52" i="8" s="1"/>
  <c r="F5" i="8"/>
  <c r="E5" i="8"/>
  <c r="E74" i="8" s="1"/>
  <c r="D5" i="8"/>
  <c r="E107" i="7"/>
  <c r="D107" i="7"/>
  <c r="E106" i="7"/>
  <c r="I104" i="7"/>
  <c r="H104" i="7"/>
  <c r="G104" i="7"/>
  <c r="F104" i="7"/>
  <c r="E104" i="7"/>
  <c r="D104" i="7"/>
  <c r="I103" i="7"/>
  <c r="H103" i="7"/>
  <c r="G103" i="7"/>
  <c r="F103" i="7"/>
  <c r="E103" i="7"/>
  <c r="D103" i="7"/>
  <c r="I102" i="7"/>
  <c r="H102" i="7"/>
  <c r="G102" i="7"/>
  <c r="F102" i="7"/>
  <c r="E102" i="7"/>
  <c r="D102" i="7"/>
  <c r="I101" i="7"/>
  <c r="H101" i="7"/>
  <c r="G101" i="7"/>
  <c r="F101" i="7"/>
  <c r="E101" i="7"/>
  <c r="D101" i="7"/>
  <c r="D99" i="7" s="1"/>
  <c r="I100" i="7"/>
  <c r="H100" i="7"/>
  <c r="G100" i="7"/>
  <c r="G99" i="7" s="1"/>
  <c r="F100" i="7"/>
  <c r="F99" i="7" s="1"/>
  <c r="E100" i="7"/>
  <c r="D100" i="7"/>
  <c r="I99" i="7"/>
  <c r="H99" i="7"/>
  <c r="E99" i="7"/>
  <c r="I98" i="7"/>
  <c r="H98" i="7"/>
  <c r="G98" i="7"/>
  <c r="F98" i="7"/>
  <c r="E98" i="7"/>
  <c r="D98" i="7"/>
  <c r="I97" i="7"/>
  <c r="H97" i="7"/>
  <c r="G97" i="7"/>
  <c r="F97" i="7"/>
  <c r="E97" i="7"/>
  <c r="D97" i="7"/>
  <c r="I96" i="7"/>
  <c r="I94" i="7" s="1"/>
  <c r="H96" i="7"/>
  <c r="G96" i="7"/>
  <c r="G94" i="7" s="1"/>
  <c r="G92" i="7" s="1"/>
  <c r="G105" i="7" s="1"/>
  <c r="G108" i="7" s="1"/>
  <c r="F96" i="7"/>
  <c r="F94" i="7" s="1"/>
  <c r="E96" i="7"/>
  <c r="E94" i="7" s="1"/>
  <c r="D96" i="7"/>
  <c r="H94" i="7"/>
  <c r="D94" i="7"/>
  <c r="D92" i="7" s="1"/>
  <c r="I93" i="7"/>
  <c r="H93" i="7"/>
  <c r="G93" i="7"/>
  <c r="F93" i="7"/>
  <c r="F92" i="7" s="1"/>
  <c r="F105" i="7" s="1"/>
  <c r="E93" i="7"/>
  <c r="D93" i="7"/>
  <c r="H92" i="7"/>
  <c r="I90" i="7"/>
  <c r="H90" i="7"/>
  <c r="G90" i="7"/>
  <c r="F90" i="7"/>
  <c r="E90" i="7"/>
  <c r="D90" i="7"/>
  <c r="I84" i="7"/>
  <c r="H84" i="7"/>
  <c r="E84" i="7"/>
  <c r="E50" i="7" s="1"/>
  <c r="D84" i="7"/>
  <c r="I82" i="7"/>
  <c r="H82" i="7"/>
  <c r="G82" i="7"/>
  <c r="G84" i="7" s="1"/>
  <c r="G50" i="7" s="1"/>
  <c r="F82" i="7"/>
  <c r="F84" i="7" s="1"/>
  <c r="F50" i="7" s="1"/>
  <c r="F106" i="7" s="1"/>
  <c r="E82" i="7"/>
  <c r="I80" i="7"/>
  <c r="H80" i="7"/>
  <c r="G80" i="7"/>
  <c r="F80" i="7"/>
  <c r="E80" i="7"/>
  <c r="D80" i="7"/>
  <c r="F75" i="7"/>
  <c r="E74" i="7"/>
  <c r="E76" i="7" s="1"/>
  <c r="I64" i="7"/>
  <c r="H64" i="7"/>
  <c r="G64" i="7"/>
  <c r="G75" i="7" s="1"/>
  <c r="F64" i="7"/>
  <c r="E64" i="7"/>
  <c r="D64" i="7"/>
  <c r="I54" i="7"/>
  <c r="H54" i="7"/>
  <c r="G54" i="7"/>
  <c r="F54" i="7"/>
  <c r="E54" i="7"/>
  <c r="D54" i="7"/>
  <c r="I50" i="7"/>
  <c r="H50" i="7"/>
  <c r="D50" i="7"/>
  <c r="D106" i="7" s="1"/>
  <c r="I29" i="7"/>
  <c r="H29" i="7"/>
  <c r="H29" i="5" s="1"/>
  <c r="H29" i="3" s="1"/>
  <c r="G29" i="7"/>
  <c r="F29" i="7"/>
  <c r="E29" i="7"/>
  <c r="E29" i="5" s="1"/>
  <c r="D29" i="7"/>
  <c r="D29" i="5" s="1"/>
  <c r="D29" i="3" s="1"/>
  <c r="I25" i="7"/>
  <c r="H25" i="7"/>
  <c r="G25" i="7"/>
  <c r="G25" i="5" s="1"/>
  <c r="G25" i="3" s="1"/>
  <c r="F25" i="7"/>
  <c r="E25" i="7"/>
  <c r="D25" i="7"/>
  <c r="I23" i="7"/>
  <c r="I75" i="7" s="1"/>
  <c r="H23" i="7"/>
  <c r="H75" i="7" s="1"/>
  <c r="G23" i="7"/>
  <c r="F23" i="7"/>
  <c r="E23" i="7"/>
  <c r="E75" i="7" s="1"/>
  <c r="D23" i="7"/>
  <c r="D75" i="7" s="1"/>
  <c r="I5" i="7"/>
  <c r="H5" i="7"/>
  <c r="H74" i="7" s="1"/>
  <c r="G5" i="7"/>
  <c r="F5" i="7"/>
  <c r="F49" i="7" s="1"/>
  <c r="F52" i="7" s="1"/>
  <c r="E5" i="7"/>
  <c r="D5" i="7"/>
  <c r="D74" i="7" s="1"/>
  <c r="D108" i="6"/>
  <c r="E107" i="6"/>
  <c r="D107" i="6"/>
  <c r="D106" i="6"/>
  <c r="I104" i="6"/>
  <c r="H104" i="6"/>
  <c r="G104" i="6"/>
  <c r="F104" i="6"/>
  <c r="E104" i="6"/>
  <c r="D104" i="6"/>
  <c r="I103" i="6"/>
  <c r="H103" i="6"/>
  <c r="G103" i="6"/>
  <c r="F103" i="6"/>
  <c r="E103" i="6"/>
  <c r="D103" i="6"/>
  <c r="I102" i="6"/>
  <c r="H102" i="6"/>
  <c r="G102" i="6"/>
  <c r="F102" i="6"/>
  <c r="E102" i="6"/>
  <c r="D102" i="6"/>
  <c r="I101" i="6"/>
  <c r="H101" i="6"/>
  <c r="G101" i="6"/>
  <c r="F101" i="6"/>
  <c r="F99" i="6" s="1"/>
  <c r="E101" i="6"/>
  <c r="D101" i="6"/>
  <c r="I100" i="6"/>
  <c r="H100" i="6"/>
  <c r="H99" i="6" s="1"/>
  <c r="G100" i="6"/>
  <c r="F100" i="6"/>
  <c r="E100" i="6"/>
  <c r="D100" i="6"/>
  <c r="D99" i="6" s="1"/>
  <c r="I99" i="6"/>
  <c r="G99" i="6"/>
  <c r="E99" i="6"/>
  <c r="I98" i="6"/>
  <c r="H98" i="6"/>
  <c r="H92" i="6" s="1"/>
  <c r="H105" i="6" s="1"/>
  <c r="H108" i="6" s="1"/>
  <c r="G98" i="6"/>
  <c r="F98" i="6"/>
  <c r="E98" i="6"/>
  <c r="D98" i="6"/>
  <c r="I97" i="6"/>
  <c r="H97" i="6"/>
  <c r="G97" i="6"/>
  <c r="F97" i="6"/>
  <c r="E97" i="6"/>
  <c r="D97" i="6"/>
  <c r="I96" i="6"/>
  <c r="I94" i="6" s="1"/>
  <c r="I92" i="6" s="1"/>
  <c r="I105" i="6" s="1"/>
  <c r="I108" i="6" s="1"/>
  <c r="H96" i="6"/>
  <c r="H94" i="6" s="1"/>
  <c r="G96" i="6"/>
  <c r="F96" i="6"/>
  <c r="E96" i="6"/>
  <c r="D96" i="6"/>
  <c r="D94" i="6" s="1"/>
  <c r="G94" i="6"/>
  <c r="F94" i="6"/>
  <c r="E94" i="6"/>
  <c r="E92" i="6" s="1"/>
  <c r="E105" i="6" s="1"/>
  <c r="E108" i="6" s="1"/>
  <c r="I93" i="6"/>
  <c r="H93" i="6"/>
  <c r="G93" i="6"/>
  <c r="F93" i="6"/>
  <c r="F92" i="6" s="1"/>
  <c r="F105" i="6" s="1"/>
  <c r="E93" i="6"/>
  <c r="D93" i="6"/>
  <c r="D92" i="6"/>
  <c r="D105" i="6" s="1"/>
  <c r="I90" i="6"/>
  <c r="H90" i="6"/>
  <c r="G90" i="6"/>
  <c r="F90" i="6"/>
  <c r="E90" i="6"/>
  <c r="D90" i="6"/>
  <c r="I84" i="6"/>
  <c r="F84" i="6"/>
  <c r="F50" i="6" s="1"/>
  <c r="F106" i="6" s="1"/>
  <c r="E84" i="6"/>
  <c r="D84" i="6"/>
  <c r="D50" i="6" s="1"/>
  <c r="I82" i="6"/>
  <c r="H82" i="6"/>
  <c r="H84" i="6" s="1"/>
  <c r="H50" i="6" s="1"/>
  <c r="G82" i="6"/>
  <c r="G84" i="6" s="1"/>
  <c r="F82" i="6"/>
  <c r="E82" i="6"/>
  <c r="I80" i="6"/>
  <c r="H80" i="6"/>
  <c r="G80" i="6"/>
  <c r="F80" i="6"/>
  <c r="E80" i="6"/>
  <c r="D80" i="6"/>
  <c r="H75" i="6"/>
  <c r="I64" i="6"/>
  <c r="I75" i="6" s="1"/>
  <c r="H64" i="6"/>
  <c r="G64" i="6"/>
  <c r="F64" i="6"/>
  <c r="E64" i="6"/>
  <c r="D64" i="6"/>
  <c r="D75" i="6" s="1"/>
  <c r="I54" i="6"/>
  <c r="H54" i="6"/>
  <c r="G54" i="6"/>
  <c r="F54" i="6"/>
  <c r="F74" i="6" s="1"/>
  <c r="E54" i="6"/>
  <c r="D54" i="6"/>
  <c r="I50" i="6"/>
  <c r="G50" i="6"/>
  <c r="E50" i="6"/>
  <c r="E106" i="6" s="1"/>
  <c r="I29" i="6"/>
  <c r="H29" i="6"/>
  <c r="G29" i="6"/>
  <c r="G29" i="5" s="1"/>
  <c r="G29" i="3" s="1"/>
  <c r="F29" i="6"/>
  <c r="F29" i="5" s="1"/>
  <c r="E29" i="6"/>
  <c r="D29" i="6"/>
  <c r="I25" i="6"/>
  <c r="I25" i="5" s="1"/>
  <c r="I25" i="3" s="1"/>
  <c r="H25" i="6"/>
  <c r="H25" i="5" s="1"/>
  <c r="H25" i="3" s="1"/>
  <c r="G25" i="6"/>
  <c r="F25" i="6"/>
  <c r="E25" i="6"/>
  <c r="E25" i="5" s="1"/>
  <c r="D25" i="6"/>
  <c r="D25" i="5" s="1"/>
  <c r="D25" i="3" s="1"/>
  <c r="I23" i="6"/>
  <c r="H23" i="6"/>
  <c r="G23" i="6"/>
  <c r="F23" i="6"/>
  <c r="F75" i="6" s="1"/>
  <c r="F76" i="6" s="1"/>
  <c r="E23" i="6"/>
  <c r="D23" i="6"/>
  <c r="I5" i="6"/>
  <c r="I74" i="6" s="1"/>
  <c r="I76" i="6" s="1"/>
  <c r="H5" i="6"/>
  <c r="G5" i="6"/>
  <c r="F5" i="6"/>
  <c r="E5" i="6"/>
  <c r="E74" i="6" s="1"/>
  <c r="D5" i="6"/>
  <c r="D74" i="6" s="1"/>
  <c r="D76" i="6" s="1"/>
  <c r="E107" i="5"/>
  <c r="H104" i="5"/>
  <c r="F103" i="5"/>
  <c r="D103" i="5"/>
  <c r="H102" i="5"/>
  <c r="D102" i="5"/>
  <c r="H101" i="5"/>
  <c r="G101" i="5"/>
  <c r="F101" i="5"/>
  <c r="D101" i="5"/>
  <c r="F100" i="5"/>
  <c r="E100" i="5"/>
  <c r="G97" i="5"/>
  <c r="F93" i="5"/>
  <c r="E93" i="5"/>
  <c r="I91" i="5"/>
  <c r="H91" i="5"/>
  <c r="G91" i="5"/>
  <c r="F91" i="5"/>
  <c r="E91" i="5"/>
  <c r="D91" i="5"/>
  <c r="I90" i="5"/>
  <c r="H90" i="5"/>
  <c r="G90" i="5"/>
  <c r="F90" i="5"/>
  <c r="E90" i="5"/>
  <c r="D90" i="5"/>
  <c r="F83" i="5"/>
  <c r="F83" i="3" s="1"/>
  <c r="E83" i="5"/>
  <c r="E83" i="3" s="1"/>
  <c r="D83" i="5"/>
  <c r="D82" i="5"/>
  <c r="I81" i="5"/>
  <c r="H81" i="5"/>
  <c r="G81" i="5"/>
  <c r="F81" i="5"/>
  <c r="E81" i="5"/>
  <c r="D81" i="5"/>
  <c r="I80" i="5"/>
  <c r="H80" i="5"/>
  <c r="G80" i="5"/>
  <c r="F80" i="5"/>
  <c r="E80" i="5"/>
  <c r="D80" i="5"/>
  <c r="D75" i="5"/>
  <c r="I73" i="5"/>
  <c r="H73" i="5"/>
  <c r="H73" i="3" s="1"/>
  <c r="G73" i="5"/>
  <c r="F73" i="5"/>
  <c r="E73" i="5"/>
  <c r="D73" i="5"/>
  <c r="D73" i="3" s="1"/>
  <c r="I72" i="5"/>
  <c r="H72" i="5"/>
  <c r="G72" i="5"/>
  <c r="F72" i="5"/>
  <c r="F72" i="3" s="1"/>
  <c r="E72" i="5"/>
  <c r="E72" i="3" s="1"/>
  <c r="D72" i="5"/>
  <c r="I71" i="5"/>
  <c r="H71" i="5"/>
  <c r="H71" i="3" s="1"/>
  <c r="G71" i="5"/>
  <c r="G71" i="3" s="1"/>
  <c r="F71" i="5"/>
  <c r="E71" i="5"/>
  <c r="D71" i="5"/>
  <c r="D71" i="3" s="1"/>
  <c r="I70" i="5"/>
  <c r="H70" i="5"/>
  <c r="G70" i="5"/>
  <c r="F70" i="5"/>
  <c r="F70" i="3" s="1"/>
  <c r="E70" i="5"/>
  <c r="D70" i="5"/>
  <c r="I69" i="5"/>
  <c r="H69" i="5"/>
  <c r="G69" i="5"/>
  <c r="F69" i="5"/>
  <c r="E69" i="5"/>
  <c r="D69" i="5"/>
  <c r="I68" i="5"/>
  <c r="H68" i="5"/>
  <c r="G68" i="5"/>
  <c r="F68" i="5"/>
  <c r="E68" i="5"/>
  <c r="D68" i="5"/>
  <c r="I67" i="5"/>
  <c r="H67" i="5"/>
  <c r="G67" i="5"/>
  <c r="F67" i="5"/>
  <c r="E67" i="5"/>
  <c r="D67" i="5"/>
  <c r="I66" i="5"/>
  <c r="H66" i="5"/>
  <c r="G66" i="5"/>
  <c r="F66" i="5"/>
  <c r="F64" i="5" s="1"/>
  <c r="E66" i="5"/>
  <c r="E64" i="5" s="1"/>
  <c r="D66" i="5"/>
  <c r="I65" i="5"/>
  <c r="H65" i="5"/>
  <c r="H64" i="5" s="1"/>
  <c r="G65" i="5"/>
  <c r="F65" i="5"/>
  <c r="E65" i="5"/>
  <c r="D65" i="5"/>
  <c r="D64" i="5" s="1"/>
  <c r="I64" i="5"/>
  <c r="G64" i="5"/>
  <c r="I63" i="5"/>
  <c r="I63" i="3" s="1"/>
  <c r="H63" i="5"/>
  <c r="H63" i="3" s="1"/>
  <c r="G63" i="5"/>
  <c r="F63" i="5"/>
  <c r="E63" i="5"/>
  <c r="E63" i="3" s="1"/>
  <c r="D63" i="5"/>
  <c r="D63" i="3" s="1"/>
  <c r="I62" i="5"/>
  <c r="H62" i="5"/>
  <c r="G62" i="5"/>
  <c r="G62" i="3" s="1"/>
  <c r="F62" i="5"/>
  <c r="F62" i="3" s="1"/>
  <c r="E62" i="5"/>
  <c r="D62" i="5"/>
  <c r="I61" i="5"/>
  <c r="I61" i="3" s="1"/>
  <c r="H61" i="5"/>
  <c r="H61" i="3" s="1"/>
  <c r="G61" i="5"/>
  <c r="F61" i="5"/>
  <c r="E61" i="5"/>
  <c r="E61" i="3" s="1"/>
  <c r="D61" i="5"/>
  <c r="D61" i="3" s="1"/>
  <c r="I60" i="5"/>
  <c r="H60" i="5"/>
  <c r="G60" i="5"/>
  <c r="G60" i="3" s="1"/>
  <c r="F60" i="5"/>
  <c r="F60" i="3" s="1"/>
  <c r="E60" i="5"/>
  <c r="D60" i="5"/>
  <c r="I59" i="5"/>
  <c r="I59" i="3" s="1"/>
  <c r="H59" i="5"/>
  <c r="H59" i="3" s="1"/>
  <c r="G59" i="5"/>
  <c r="F59" i="5"/>
  <c r="E59" i="5"/>
  <c r="E59" i="3" s="1"/>
  <c r="D59" i="5"/>
  <c r="D59" i="3" s="1"/>
  <c r="I58" i="5"/>
  <c r="H58" i="5"/>
  <c r="G58" i="5"/>
  <c r="G58" i="3" s="1"/>
  <c r="F58" i="5"/>
  <c r="F58" i="3" s="1"/>
  <c r="E58" i="5"/>
  <c r="D58" i="5"/>
  <c r="I57" i="5"/>
  <c r="I57" i="3" s="1"/>
  <c r="H57" i="5"/>
  <c r="H57" i="3" s="1"/>
  <c r="G57" i="5"/>
  <c r="F57" i="5"/>
  <c r="E57" i="5"/>
  <c r="E57" i="3" s="1"/>
  <c r="D57" i="5"/>
  <c r="D57" i="3" s="1"/>
  <c r="I56" i="5"/>
  <c r="H56" i="5"/>
  <c r="G56" i="5"/>
  <c r="F56" i="5"/>
  <c r="E56" i="5"/>
  <c r="D56" i="5"/>
  <c r="I55" i="5"/>
  <c r="H55" i="5"/>
  <c r="G55" i="5"/>
  <c r="F55" i="5"/>
  <c r="E55" i="5"/>
  <c r="E55" i="3" s="1"/>
  <c r="D55" i="5"/>
  <c r="I51" i="5"/>
  <c r="H51" i="5"/>
  <c r="G51" i="5"/>
  <c r="F51" i="5"/>
  <c r="E51" i="5"/>
  <c r="D51" i="5"/>
  <c r="D107" i="5" s="1"/>
  <c r="I50" i="5"/>
  <c r="H50" i="5"/>
  <c r="G50" i="5"/>
  <c r="I48" i="5"/>
  <c r="H48" i="5"/>
  <c r="G48" i="5"/>
  <c r="G48" i="3" s="1"/>
  <c r="F48" i="5"/>
  <c r="E48" i="5"/>
  <c r="D48" i="5"/>
  <c r="I47" i="5"/>
  <c r="I47" i="3" s="1"/>
  <c r="H47" i="5"/>
  <c r="G47" i="5"/>
  <c r="F47" i="5"/>
  <c r="E47" i="5"/>
  <c r="E47" i="3" s="1"/>
  <c r="D47" i="5"/>
  <c r="I46" i="5"/>
  <c r="H46" i="5"/>
  <c r="H46" i="3" s="1"/>
  <c r="G46" i="5"/>
  <c r="F46" i="5"/>
  <c r="E46" i="5"/>
  <c r="D46" i="5"/>
  <c r="I45" i="5"/>
  <c r="H45" i="5"/>
  <c r="G45" i="5"/>
  <c r="F45" i="5"/>
  <c r="E45" i="5"/>
  <c r="D45" i="5"/>
  <c r="I44" i="5"/>
  <c r="H44" i="5"/>
  <c r="G44" i="5"/>
  <c r="G44" i="3" s="1"/>
  <c r="F44" i="5"/>
  <c r="E44" i="5"/>
  <c r="D44" i="5"/>
  <c r="I43" i="5"/>
  <c r="H43" i="5"/>
  <c r="G43" i="5"/>
  <c r="F43" i="5"/>
  <c r="E43" i="5"/>
  <c r="D43" i="5"/>
  <c r="I42" i="5"/>
  <c r="H42" i="5"/>
  <c r="G42" i="5"/>
  <c r="G42" i="3" s="1"/>
  <c r="F42" i="5"/>
  <c r="E42" i="5"/>
  <c r="D42" i="5"/>
  <c r="I41" i="5"/>
  <c r="I41" i="3" s="1"/>
  <c r="H41" i="5"/>
  <c r="G41" i="5"/>
  <c r="F41" i="5"/>
  <c r="E41" i="5"/>
  <c r="E41" i="3" s="1"/>
  <c r="D41" i="5"/>
  <c r="I40" i="5"/>
  <c r="H40" i="5"/>
  <c r="G40" i="5"/>
  <c r="G40" i="3" s="1"/>
  <c r="F40" i="5"/>
  <c r="E40" i="5"/>
  <c r="D40" i="5"/>
  <c r="I39" i="5"/>
  <c r="I39" i="3" s="1"/>
  <c r="H39" i="5"/>
  <c r="G39" i="5"/>
  <c r="F39" i="5"/>
  <c r="E39" i="5"/>
  <c r="E39" i="3" s="1"/>
  <c r="D39" i="5"/>
  <c r="I38" i="5"/>
  <c r="H38" i="5"/>
  <c r="G38" i="5"/>
  <c r="G38" i="3" s="1"/>
  <c r="F38" i="5"/>
  <c r="E38" i="5"/>
  <c r="D38" i="5"/>
  <c r="I37" i="5"/>
  <c r="I37" i="3" s="1"/>
  <c r="H37" i="5"/>
  <c r="G37" i="5"/>
  <c r="F37" i="5"/>
  <c r="E37" i="5"/>
  <c r="E37" i="3" s="1"/>
  <c r="D37" i="5"/>
  <c r="I36" i="5"/>
  <c r="H36" i="5"/>
  <c r="G36" i="5"/>
  <c r="G36" i="3" s="1"/>
  <c r="F36" i="5"/>
  <c r="E36" i="5"/>
  <c r="D36" i="5"/>
  <c r="I35" i="5"/>
  <c r="H35" i="5"/>
  <c r="G35" i="5"/>
  <c r="G102" i="5" s="1"/>
  <c r="F35" i="5"/>
  <c r="F23" i="5" s="1"/>
  <c r="E35" i="5"/>
  <c r="D35" i="5"/>
  <c r="I34" i="5"/>
  <c r="H34" i="5"/>
  <c r="G34" i="5"/>
  <c r="F34" i="5"/>
  <c r="E34" i="5"/>
  <c r="D34" i="5"/>
  <c r="I33" i="5"/>
  <c r="I33" i="3" s="1"/>
  <c r="H33" i="5"/>
  <c r="G33" i="5"/>
  <c r="F33" i="5"/>
  <c r="E33" i="5"/>
  <c r="E33" i="3" s="1"/>
  <c r="D33" i="5"/>
  <c r="I32" i="5"/>
  <c r="H32" i="5"/>
  <c r="G32" i="5"/>
  <c r="G32" i="3" s="1"/>
  <c r="F32" i="5"/>
  <c r="E32" i="5"/>
  <c r="D32" i="5"/>
  <c r="I31" i="5"/>
  <c r="I31" i="3" s="1"/>
  <c r="H31" i="5"/>
  <c r="G31" i="5"/>
  <c r="F31" i="5"/>
  <c r="E31" i="5"/>
  <c r="E31" i="3" s="1"/>
  <c r="D31" i="5"/>
  <c r="I30" i="5"/>
  <c r="H30" i="5"/>
  <c r="G30" i="5"/>
  <c r="G30" i="3" s="1"/>
  <c r="F30" i="5"/>
  <c r="E30" i="5"/>
  <c r="D30" i="5"/>
  <c r="I29" i="5"/>
  <c r="I29" i="3" s="1"/>
  <c r="I28" i="5"/>
  <c r="I28" i="3" s="1"/>
  <c r="H28" i="5"/>
  <c r="H28" i="3" s="1"/>
  <c r="G28" i="5"/>
  <c r="F28" i="5"/>
  <c r="E28" i="5"/>
  <c r="E28" i="3" s="1"/>
  <c r="D28" i="5"/>
  <c r="I27" i="5"/>
  <c r="H27" i="5"/>
  <c r="G27" i="5"/>
  <c r="G27" i="3" s="1"/>
  <c r="F27" i="5"/>
  <c r="E27" i="5"/>
  <c r="D27" i="5"/>
  <c r="I26" i="5"/>
  <c r="I26" i="3" s="1"/>
  <c r="H26" i="5"/>
  <c r="H26" i="3" s="1"/>
  <c r="G26" i="5"/>
  <c r="F26" i="5"/>
  <c r="E26" i="5"/>
  <c r="E26" i="3" s="1"/>
  <c r="D26" i="5"/>
  <c r="D26" i="3" s="1"/>
  <c r="F25" i="5"/>
  <c r="I24" i="5"/>
  <c r="I100" i="5" s="1"/>
  <c r="H24" i="5"/>
  <c r="G24" i="5"/>
  <c r="F24" i="5"/>
  <c r="E24" i="5"/>
  <c r="D24" i="5"/>
  <c r="D23" i="5" s="1"/>
  <c r="I22" i="5"/>
  <c r="I22" i="3" s="1"/>
  <c r="H22" i="5"/>
  <c r="H22" i="3" s="1"/>
  <c r="G22" i="5"/>
  <c r="F22" i="5"/>
  <c r="E22" i="5"/>
  <c r="E22" i="3" s="1"/>
  <c r="D22" i="5"/>
  <c r="D104" i="5" s="1"/>
  <c r="I21" i="5"/>
  <c r="H21" i="5"/>
  <c r="G21" i="5"/>
  <c r="G21" i="3" s="1"/>
  <c r="F21" i="5"/>
  <c r="E21" i="5"/>
  <c r="D21" i="5"/>
  <c r="I20" i="5"/>
  <c r="I20" i="3" s="1"/>
  <c r="H20" i="5"/>
  <c r="H103" i="5" s="1"/>
  <c r="G20" i="5"/>
  <c r="F20" i="5"/>
  <c r="E20" i="5"/>
  <c r="E20" i="3" s="1"/>
  <c r="D20" i="5"/>
  <c r="D20" i="3" s="1"/>
  <c r="I19" i="5"/>
  <c r="H19" i="5"/>
  <c r="G19" i="5"/>
  <c r="G19" i="3" s="1"/>
  <c r="F19" i="5"/>
  <c r="F97" i="5" s="1"/>
  <c r="E19" i="5"/>
  <c r="D19" i="5"/>
  <c r="I18" i="5"/>
  <c r="H18" i="5"/>
  <c r="H97" i="5" s="1"/>
  <c r="G18" i="5"/>
  <c r="F18" i="5"/>
  <c r="E18" i="5"/>
  <c r="D18" i="5"/>
  <c r="D97" i="5" s="1"/>
  <c r="I17" i="5"/>
  <c r="H17" i="5"/>
  <c r="G17" i="5"/>
  <c r="G17" i="3" s="1"/>
  <c r="F17" i="5"/>
  <c r="F17" i="3" s="1"/>
  <c r="E17" i="5"/>
  <c r="D17" i="5"/>
  <c r="I16" i="5"/>
  <c r="I16" i="3" s="1"/>
  <c r="H16" i="5"/>
  <c r="H16" i="3" s="1"/>
  <c r="G16" i="5"/>
  <c r="F16" i="5"/>
  <c r="E16" i="5"/>
  <c r="E16" i="3" s="1"/>
  <c r="D16" i="5"/>
  <c r="I15" i="5"/>
  <c r="H15" i="5"/>
  <c r="G15" i="5"/>
  <c r="G15" i="3" s="1"/>
  <c r="F15" i="5"/>
  <c r="E15" i="5"/>
  <c r="D15" i="5"/>
  <c r="I14" i="5"/>
  <c r="I14" i="3" s="1"/>
  <c r="H14" i="5"/>
  <c r="H14" i="3" s="1"/>
  <c r="G14" i="5"/>
  <c r="F14" i="5"/>
  <c r="E14" i="5"/>
  <c r="E14" i="3" s="1"/>
  <c r="D14" i="5"/>
  <c r="D14" i="3" s="1"/>
  <c r="I13" i="5"/>
  <c r="H13" i="5"/>
  <c r="G13" i="5"/>
  <c r="G13" i="3" s="1"/>
  <c r="F13" i="5"/>
  <c r="E13" i="5"/>
  <c r="D13" i="5"/>
  <c r="I12" i="5"/>
  <c r="I12" i="3" s="1"/>
  <c r="H12" i="5"/>
  <c r="H96" i="5" s="1"/>
  <c r="H94" i="5" s="1"/>
  <c r="H96" i="3" s="1"/>
  <c r="G12" i="5"/>
  <c r="G12" i="3" s="1"/>
  <c r="F12" i="5"/>
  <c r="E12" i="5"/>
  <c r="D12" i="5"/>
  <c r="D12" i="3" s="1"/>
  <c r="I11" i="5"/>
  <c r="H11" i="5"/>
  <c r="G11" i="5"/>
  <c r="F11" i="5"/>
  <c r="F96" i="5" s="1"/>
  <c r="F94" i="5" s="1"/>
  <c r="F96" i="3" s="1"/>
  <c r="E11" i="5"/>
  <c r="D11" i="5"/>
  <c r="I10" i="5"/>
  <c r="H10" i="5"/>
  <c r="H98" i="5" s="1"/>
  <c r="G10" i="5"/>
  <c r="F10" i="5"/>
  <c r="E10" i="5"/>
  <c r="E10" i="3" s="1"/>
  <c r="D10" i="5"/>
  <c r="D98" i="5" s="1"/>
  <c r="I9" i="5"/>
  <c r="H9" i="5"/>
  <c r="G9" i="5"/>
  <c r="F9" i="5"/>
  <c r="F9" i="3" s="1"/>
  <c r="E9" i="5"/>
  <c r="E98" i="5" s="1"/>
  <c r="D9" i="5"/>
  <c r="I8" i="5"/>
  <c r="I8" i="3" s="1"/>
  <c r="H8" i="5"/>
  <c r="H8" i="3" s="1"/>
  <c r="G8" i="5"/>
  <c r="F8" i="5"/>
  <c r="E8" i="5"/>
  <c r="E8" i="3" s="1"/>
  <c r="D8" i="5"/>
  <c r="I7" i="5"/>
  <c r="H7" i="5"/>
  <c r="G7" i="5"/>
  <c r="G7" i="3" s="1"/>
  <c r="F7" i="5"/>
  <c r="E7" i="5"/>
  <c r="D7" i="5"/>
  <c r="I6" i="5"/>
  <c r="H6" i="5"/>
  <c r="G6" i="5"/>
  <c r="G93" i="5" s="1"/>
  <c r="F6" i="5"/>
  <c r="E6" i="5"/>
  <c r="E6" i="3" s="1"/>
  <c r="E93" i="3" s="1"/>
  <c r="D6" i="5"/>
  <c r="D5" i="5" s="1"/>
  <c r="F5" i="5"/>
  <c r="E107" i="4"/>
  <c r="D107" i="4"/>
  <c r="I104" i="4"/>
  <c r="I99" i="4" s="1"/>
  <c r="I105" i="4" s="1"/>
  <c r="I108" i="4" s="1"/>
  <c r="H104" i="4"/>
  <c r="G104" i="4"/>
  <c r="F104" i="4"/>
  <c r="E104" i="4"/>
  <c r="D104" i="4"/>
  <c r="I103" i="4"/>
  <c r="H103" i="4"/>
  <c r="H99" i="4" s="1"/>
  <c r="G103" i="4"/>
  <c r="F103" i="4"/>
  <c r="E103" i="4"/>
  <c r="D103" i="4"/>
  <c r="I102" i="4"/>
  <c r="H102" i="4"/>
  <c r="G102" i="4"/>
  <c r="F102" i="4"/>
  <c r="E102" i="4"/>
  <c r="D102" i="4"/>
  <c r="I101" i="4"/>
  <c r="H101" i="4"/>
  <c r="G101" i="4"/>
  <c r="F101" i="4"/>
  <c r="E101" i="4"/>
  <c r="E99" i="4" s="1"/>
  <c r="D101" i="4"/>
  <c r="D99" i="4" s="1"/>
  <c r="D105" i="4" s="1"/>
  <c r="D108" i="4" s="1"/>
  <c r="I100" i="4"/>
  <c r="H100" i="4"/>
  <c r="G100" i="4"/>
  <c r="F100" i="4"/>
  <c r="F99" i="4" s="1"/>
  <c r="E100" i="4"/>
  <c r="D100" i="4"/>
  <c r="I98" i="4"/>
  <c r="H98" i="4"/>
  <c r="G98" i="4"/>
  <c r="F98" i="4"/>
  <c r="E98" i="4"/>
  <c r="D98" i="4"/>
  <c r="I97" i="4"/>
  <c r="H97" i="4"/>
  <c r="G97" i="4"/>
  <c r="F97" i="4"/>
  <c r="E97" i="4"/>
  <c r="D97" i="4"/>
  <c r="I95" i="4"/>
  <c r="H95" i="4"/>
  <c r="H94" i="4" s="1"/>
  <c r="H95" i="3" s="1"/>
  <c r="G95" i="4"/>
  <c r="G94" i="4" s="1"/>
  <c r="F95" i="4"/>
  <c r="E95" i="4"/>
  <c r="D95" i="4"/>
  <c r="D94" i="4" s="1"/>
  <c r="D95" i="3" s="1"/>
  <c r="I94" i="4"/>
  <c r="I95" i="3" s="1"/>
  <c r="F94" i="4"/>
  <c r="E94" i="4"/>
  <c r="E95" i="3" s="1"/>
  <c r="I93" i="4"/>
  <c r="H93" i="4"/>
  <c r="H92" i="4" s="1"/>
  <c r="G93" i="4"/>
  <c r="G92" i="4" s="1"/>
  <c r="F93" i="4"/>
  <c r="E93" i="4"/>
  <c r="D93" i="4"/>
  <c r="D92" i="4" s="1"/>
  <c r="I92" i="4"/>
  <c r="E92" i="4"/>
  <c r="I90" i="4"/>
  <c r="H90" i="4"/>
  <c r="G90" i="4"/>
  <c r="F90" i="4"/>
  <c r="E90" i="4"/>
  <c r="D90" i="4"/>
  <c r="I84" i="4"/>
  <c r="I50" i="4" s="1"/>
  <c r="H84" i="4"/>
  <c r="H50" i="4" s="1"/>
  <c r="E84" i="4"/>
  <c r="D84" i="4"/>
  <c r="D50" i="4" s="1"/>
  <c r="D106" i="4" s="1"/>
  <c r="I82" i="4"/>
  <c r="H82" i="4"/>
  <c r="G82" i="4"/>
  <c r="G84" i="4" s="1"/>
  <c r="F82" i="4"/>
  <c r="F84" i="4" s="1"/>
  <c r="E82" i="4"/>
  <c r="I80" i="4"/>
  <c r="H80" i="4"/>
  <c r="G80" i="4"/>
  <c r="F80" i="4"/>
  <c r="E80" i="4"/>
  <c r="D80" i="4"/>
  <c r="D75" i="4"/>
  <c r="F74" i="4"/>
  <c r="F76" i="4" s="1"/>
  <c r="I64" i="4"/>
  <c r="H64" i="4"/>
  <c r="G64" i="4"/>
  <c r="F64" i="4"/>
  <c r="E64" i="4"/>
  <c r="D64" i="4"/>
  <c r="I54" i="4"/>
  <c r="H54" i="4"/>
  <c r="G54" i="4"/>
  <c r="F54" i="4"/>
  <c r="E54" i="4"/>
  <c r="D54" i="4"/>
  <c r="G50" i="4"/>
  <c r="F50" i="4"/>
  <c r="F106" i="4" s="1"/>
  <c r="E50" i="4"/>
  <c r="E106" i="4" s="1"/>
  <c r="I23" i="4"/>
  <c r="I75" i="4" s="1"/>
  <c r="H23" i="4"/>
  <c r="H75" i="4" s="1"/>
  <c r="G23" i="4"/>
  <c r="G75" i="4" s="1"/>
  <c r="F23" i="4"/>
  <c r="F75" i="4" s="1"/>
  <c r="E23" i="4"/>
  <c r="E75" i="4" s="1"/>
  <c r="D23" i="4"/>
  <c r="I5" i="4"/>
  <c r="H5" i="4"/>
  <c r="H74" i="4" s="1"/>
  <c r="G5" i="4"/>
  <c r="G74" i="4" s="1"/>
  <c r="F5" i="4"/>
  <c r="F49" i="4" s="1"/>
  <c r="F52" i="4" s="1"/>
  <c r="E5" i="4"/>
  <c r="E49" i="4" s="1"/>
  <c r="E52" i="4" s="1"/>
  <c r="D5" i="4"/>
  <c r="D74" i="4" s="1"/>
  <c r="F103" i="3"/>
  <c r="H102" i="3"/>
  <c r="F102" i="3"/>
  <c r="H101" i="3"/>
  <c r="G101" i="3"/>
  <c r="F101" i="3"/>
  <c r="H100" i="3"/>
  <c r="F100" i="3"/>
  <c r="D97" i="3"/>
  <c r="G95" i="3"/>
  <c r="F95" i="3"/>
  <c r="F94" i="3"/>
  <c r="F93" i="3"/>
  <c r="I91" i="3"/>
  <c r="H91" i="3"/>
  <c r="G91" i="3"/>
  <c r="F91" i="3"/>
  <c r="E91" i="3"/>
  <c r="D91" i="3"/>
  <c r="I90" i="3"/>
  <c r="H90" i="3"/>
  <c r="G90" i="3"/>
  <c r="F90" i="3"/>
  <c r="E90" i="3"/>
  <c r="D90" i="3"/>
  <c r="D83" i="3"/>
  <c r="I81" i="3"/>
  <c r="H81" i="3"/>
  <c r="G81" i="3"/>
  <c r="F81" i="3"/>
  <c r="E81" i="3"/>
  <c r="D81" i="3"/>
  <c r="I80" i="3"/>
  <c r="H80" i="3"/>
  <c r="G80" i="3"/>
  <c r="F80" i="3"/>
  <c r="E80" i="3"/>
  <c r="D80" i="3"/>
  <c r="I73" i="3"/>
  <c r="G73" i="3"/>
  <c r="F73" i="3"/>
  <c r="E73" i="3"/>
  <c r="I72" i="3"/>
  <c r="H72" i="3"/>
  <c r="G72" i="3"/>
  <c r="D72" i="3"/>
  <c r="I71" i="3"/>
  <c r="F71" i="3"/>
  <c r="E71" i="3"/>
  <c r="I70" i="3"/>
  <c r="I64" i="3" s="1"/>
  <c r="H70" i="3"/>
  <c r="G70" i="3"/>
  <c r="E70" i="3"/>
  <c r="D70" i="3"/>
  <c r="I69" i="3"/>
  <c r="H69" i="3"/>
  <c r="G69" i="3"/>
  <c r="F69" i="3"/>
  <c r="E69" i="3"/>
  <c r="D69" i="3"/>
  <c r="I68" i="3"/>
  <c r="H68" i="3"/>
  <c r="G68" i="3"/>
  <c r="F68" i="3"/>
  <c r="E68" i="3"/>
  <c r="D68" i="3"/>
  <c r="I67" i="3"/>
  <c r="H67" i="3"/>
  <c r="G67" i="3"/>
  <c r="F67" i="3"/>
  <c r="E67" i="3"/>
  <c r="D67" i="3"/>
  <c r="I66" i="3"/>
  <c r="H66" i="3"/>
  <c r="G66" i="3"/>
  <c r="F66" i="3"/>
  <c r="E66" i="3"/>
  <c r="D66" i="3"/>
  <c r="D64" i="3" s="1"/>
  <c r="I65" i="3"/>
  <c r="H65" i="3"/>
  <c r="G65" i="3"/>
  <c r="G64" i="3" s="1"/>
  <c r="F65" i="3"/>
  <c r="F64" i="3" s="1"/>
  <c r="E65" i="3"/>
  <c r="D65" i="3"/>
  <c r="H64" i="3"/>
  <c r="E64" i="3"/>
  <c r="G63" i="3"/>
  <c r="F63" i="3"/>
  <c r="I62" i="3"/>
  <c r="H62" i="3"/>
  <c r="E62" i="3"/>
  <c r="D62" i="3"/>
  <c r="G61" i="3"/>
  <c r="F61" i="3"/>
  <c r="I60" i="3"/>
  <c r="H60" i="3"/>
  <c r="E60" i="3"/>
  <c r="D60" i="3"/>
  <c r="G59" i="3"/>
  <c r="F59" i="3"/>
  <c r="I58" i="3"/>
  <c r="H58" i="3"/>
  <c r="E58" i="3"/>
  <c r="D58" i="3"/>
  <c r="G57" i="3"/>
  <c r="F57" i="3"/>
  <c r="I56" i="3"/>
  <c r="H56" i="3"/>
  <c r="E56" i="3"/>
  <c r="D56" i="3"/>
  <c r="G55" i="3"/>
  <c r="F55" i="3"/>
  <c r="E51" i="3"/>
  <c r="E107" i="3" s="1"/>
  <c r="D51" i="3"/>
  <c r="D107" i="3" s="1"/>
  <c r="I48" i="3"/>
  <c r="H48" i="3"/>
  <c r="F48" i="3"/>
  <c r="E48" i="3"/>
  <c r="D48" i="3"/>
  <c r="H47" i="3"/>
  <c r="G47" i="3"/>
  <c r="F47" i="3"/>
  <c r="D47" i="3"/>
  <c r="I46" i="3"/>
  <c r="F46" i="3"/>
  <c r="E46" i="3"/>
  <c r="D46" i="3"/>
  <c r="H45" i="3"/>
  <c r="G45" i="3"/>
  <c r="F45" i="3"/>
  <c r="D45" i="3"/>
  <c r="I44" i="3"/>
  <c r="H44" i="3"/>
  <c r="F44" i="3"/>
  <c r="E44" i="3"/>
  <c r="D44" i="3"/>
  <c r="H43" i="3"/>
  <c r="G43" i="3"/>
  <c r="F43" i="3"/>
  <c r="D43" i="3"/>
  <c r="D101" i="3" s="1"/>
  <c r="I42" i="3"/>
  <c r="H42" i="3"/>
  <c r="F42" i="3"/>
  <c r="E42" i="3"/>
  <c r="D42" i="3"/>
  <c r="H41" i="3"/>
  <c r="G41" i="3"/>
  <c r="F41" i="3"/>
  <c r="D41" i="3"/>
  <c r="I40" i="3"/>
  <c r="H40" i="3"/>
  <c r="F40" i="3"/>
  <c r="E40" i="3"/>
  <c r="D40" i="3"/>
  <c r="H39" i="3"/>
  <c r="G39" i="3"/>
  <c r="F39" i="3"/>
  <c r="D39" i="3"/>
  <c r="I38" i="3"/>
  <c r="H38" i="3"/>
  <c r="F38" i="3"/>
  <c r="E38" i="3"/>
  <c r="D38" i="3"/>
  <c r="H37" i="3"/>
  <c r="G37" i="3"/>
  <c r="F37" i="3"/>
  <c r="D37" i="3"/>
  <c r="I36" i="3"/>
  <c r="H36" i="3"/>
  <c r="F36" i="3"/>
  <c r="E36" i="3"/>
  <c r="D36" i="3"/>
  <c r="H35" i="3"/>
  <c r="G35" i="3"/>
  <c r="G102" i="3" s="1"/>
  <c r="F35" i="3"/>
  <c r="D35" i="3"/>
  <c r="D102" i="3" s="1"/>
  <c r="I34" i="3"/>
  <c r="H34" i="3"/>
  <c r="F34" i="3"/>
  <c r="E34" i="3"/>
  <c r="D34" i="3"/>
  <c r="H33" i="3"/>
  <c r="G33" i="3"/>
  <c r="F33" i="3"/>
  <c r="D33" i="3"/>
  <c r="I32" i="3"/>
  <c r="H32" i="3"/>
  <c r="F32" i="3"/>
  <c r="E32" i="3"/>
  <c r="D32" i="3"/>
  <c r="H31" i="3"/>
  <c r="G31" i="3"/>
  <c r="F31" i="3"/>
  <c r="D31" i="3"/>
  <c r="I30" i="3"/>
  <c r="H30" i="3"/>
  <c r="F30" i="3"/>
  <c r="E30" i="3"/>
  <c r="D30" i="3"/>
  <c r="F29" i="3"/>
  <c r="E29" i="3"/>
  <c r="G28" i="3"/>
  <c r="F28" i="3"/>
  <c r="D28" i="3"/>
  <c r="I27" i="3"/>
  <c r="H27" i="3"/>
  <c r="F27" i="3"/>
  <c r="E27" i="3"/>
  <c r="D27" i="3"/>
  <c r="G26" i="3"/>
  <c r="F26" i="3"/>
  <c r="F25" i="3"/>
  <c r="E25" i="3"/>
  <c r="I24" i="3"/>
  <c r="I100" i="3" s="1"/>
  <c r="H24" i="3"/>
  <c r="G24" i="3"/>
  <c r="F24" i="3"/>
  <c r="E24" i="3"/>
  <c r="E100" i="3" s="1"/>
  <c r="D24" i="3"/>
  <c r="F23" i="3"/>
  <c r="F75" i="3" s="1"/>
  <c r="G22" i="3"/>
  <c r="F22" i="3"/>
  <c r="I21" i="3"/>
  <c r="H21" i="3"/>
  <c r="F21" i="3"/>
  <c r="E21" i="3"/>
  <c r="D21" i="3"/>
  <c r="H20" i="3"/>
  <c r="G20" i="3"/>
  <c r="F20" i="3"/>
  <c r="I19" i="3"/>
  <c r="H19" i="3"/>
  <c r="E19" i="3"/>
  <c r="D19" i="3"/>
  <c r="H18" i="3"/>
  <c r="H97" i="3" s="1"/>
  <c r="G18" i="3"/>
  <c r="G97" i="3" s="1"/>
  <c r="F18" i="3"/>
  <c r="D18" i="3"/>
  <c r="I17" i="3"/>
  <c r="H17" i="3"/>
  <c r="E17" i="3"/>
  <c r="D17" i="3"/>
  <c r="G16" i="3"/>
  <c r="F16" i="3"/>
  <c r="D16" i="3"/>
  <c r="I15" i="3"/>
  <c r="H15" i="3"/>
  <c r="F15" i="3"/>
  <c r="E15" i="3"/>
  <c r="D15" i="3"/>
  <c r="G14" i="3"/>
  <c r="F14" i="3"/>
  <c r="I13" i="3"/>
  <c r="H13" i="3"/>
  <c r="F13" i="3"/>
  <c r="E13" i="3"/>
  <c r="D13" i="3"/>
  <c r="H12" i="3"/>
  <c r="F12" i="3"/>
  <c r="I11" i="3"/>
  <c r="H11" i="3"/>
  <c r="E11" i="3"/>
  <c r="D11" i="3"/>
  <c r="G10" i="3"/>
  <c r="F10" i="3"/>
  <c r="D10" i="3"/>
  <c r="D98" i="3" s="1"/>
  <c r="I9" i="3"/>
  <c r="H9" i="3"/>
  <c r="E9" i="3"/>
  <c r="D9" i="3"/>
  <c r="G8" i="3"/>
  <c r="F8" i="3"/>
  <c r="D8" i="3"/>
  <c r="I7" i="3"/>
  <c r="H7" i="3"/>
  <c r="F7" i="3"/>
  <c r="E7" i="3"/>
  <c r="D7" i="3"/>
  <c r="G6" i="3"/>
  <c r="F6" i="3"/>
  <c r="F5" i="3"/>
  <c r="C2" i="1"/>
  <c r="G49" i="4" l="1"/>
  <c r="G52" i="4" s="1"/>
  <c r="H49" i="4"/>
  <c r="H52" i="4" s="1"/>
  <c r="G76" i="4"/>
  <c r="G99" i="4"/>
  <c r="G105" i="4" s="1"/>
  <c r="G108" i="4" s="1"/>
  <c r="G49" i="6"/>
  <c r="G52" i="6" s="1"/>
  <c r="G74" i="6"/>
  <c r="I74" i="7"/>
  <c r="I76" i="7" s="1"/>
  <c r="H10" i="3"/>
  <c r="H98" i="3" s="1"/>
  <c r="I105" i="10"/>
  <c r="I108" i="10" s="1"/>
  <c r="I75" i="10"/>
  <c r="I76" i="10" s="1"/>
  <c r="I23" i="5"/>
  <c r="I75" i="5" s="1"/>
  <c r="H23" i="5"/>
  <c r="H75" i="5" s="1"/>
  <c r="H76" i="10"/>
  <c r="H23" i="3"/>
  <c r="H75" i="3" s="1"/>
  <c r="H99" i="10"/>
  <c r="H105" i="10" s="1"/>
  <c r="H108" i="10" s="1"/>
  <c r="G49" i="10"/>
  <c r="G76" i="10"/>
  <c r="F49" i="3"/>
  <c r="G100" i="3"/>
  <c r="D103" i="3"/>
  <c r="G100" i="5"/>
  <c r="G23" i="5"/>
  <c r="G75" i="5" s="1"/>
  <c r="D54" i="5"/>
  <c r="D55" i="3"/>
  <c r="D54" i="3" s="1"/>
  <c r="H54" i="5"/>
  <c r="H55" i="3"/>
  <c r="H54" i="3" s="1"/>
  <c r="F56" i="3"/>
  <c r="F54" i="5"/>
  <c r="G5" i="3"/>
  <c r="G93" i="3"/>
  <c r="I49" i="4"/>
  <c r="I52" i="4" s="1"/>
  <c r="I74" i="4"/>
  <c r="I76" i="4" s="1"/>
  <c r="E74" i="4"/>
  <c r="E76" i="4" s="1"/>
  <c r="H105" i="4"/>
  <c r="H108" i="4" s="1"/>
  <c r="F74" i="5"/>
  <c r="F49" i="5"/>
  <c r="E54" i="3"/>
  <c r="E92" i="7"/>
  <c r="E105" i="7" s="1"/>
  <c r="E108" i="7" s="1"/>
  <c r="E5" i="3"/>
  <c r="G104" i="5"/>
  <c r="G34" i="3"/>
  <c r="G104" i="3" s="1"/>
  <c r="E23" i="5"/>
  <c r="E75" i="5" s="1"/>
  <c r="E35" i="3"/>
  <c r="E102" i="5"/>
  <c r="I102" i="5"/>
  <c r="I35" i="3"/>
  <c r="E101" i="5"/>
  <c r="E43" i="3"/>
  <c r="E101" i="3" s="1"/>
  <c r="I101" i="5"/>
  <c r="I43" i="3"/>
  <c r="I101" i="3" s="1"/>
  <c r="E104" i="5"/>
  <c r="E45" i="3"/>
  <c r="E104" i="3" s="1"/>
  <c r="I45" i="3"/>
  <c r="I104" i="3" s="1"/>
  <c r="I104" i="5"/>
  <c r="G103" i="5"/>
  <c r="G46" i="3"/>
  <c r="G103" i="3" s="1"/>
  <c r="H74" i="6"/>
  <c r="H76" i="6" s="1"/>
  <c r="H49" i="6"/>
  <c r="H52" i="6" s="1"/>
  <c r="D49" i="6"/>
  <c r="D52" i="6" s="1"/>
  <c r="E108" i="9"/>
  <c r="F54" i="3"/>
  <c r="F74" i="3" s="1"/>
  <c r="F76" i="3" s="1"/>
  <c r="H94" i="3"/>
  <c r="D74" i="5"/>
  <c r="D76" i="5" s="1"/>
  <c r="D49" i="5"/>
  <c r="D52" i="5" s="1"/>
  <c r="H5" i="5"/>
  <c r="H93" i="5"/>
  <c r="H92" i="5" s="1"/>
  <c r="F75" i="5"/>
  <c r="F104" i="5"/>
  <c r="I54" i="5"/>
  <c r="I55" i="3"/>
  <c r="I54" i="3" s="1"/>
  <c r="G56" i="3"/>
  <c r="G54" i="5"/>
  <c r="A2" i="10"/>
  <c r="A2" i="8"/>
  <c r="A2" i="9"/>
  <c r="A1" i="6"/>
  <c r="A1" i="4"/>
  <c r="A2" i="6"/>
  <c r="A2" i="5"/>
  <c r="A1" i="9"/>
  <c r="A1" i="5"/>
  <c r="A2" i="4"/>
  <c r="A2" i="3"/>
  <c r="A1" i="10"/>
  <c r="A1" i="8"/>
  <c r="H6" i="3"/>
  <c r="G54" i="3"/>
  <c r="E105" i="4"/>
  <c r="E108" i="4" s="1"/>
  <c r="I5" i="5"/>
  <c r="I6" i="3"/>
  <c r="G98" i="5"/>
  <c r="G5" i="5"/>
  <c r="G9" i="3"/>
  <c r="I98" i="5"/>
  <c r="I10" i="3"/>
  <c r="G96" i="5"/>
  <c r="G94" i="5" s="1"/>
  <c r="G11" i="3"/>
  <c r="E96" i="5"/>
  <c r="E94" i="5" s="1"/>
  <c r="E96" i="3" s="1"/>
  <c r="E94" i="3" s="1"/>
  <c r="E12" i="3"/>
  <c r="E97" i="5"/>
  <c r="E18" i="3"/>
  <c r="E97" i="3" s="1"/>
  <c r="I97" i="5"/>
  <c r="I18" i="3"/>
  <c r="I97" i="3" s="1"/>
  <c r="E54" i="5"/>
  <c r="F92" i="5"/>
  <c r="I93" i="5"/>
  <c r="F98" i="5"/>
  <c r="E99" i="5"/>
  <c r="I49" i="6"/>
  <c r="I52" i="6" s="1"/>
  <c r="F108" i="6"/>
  <c r="A2" i="7"/>
  <c r="G74" i="7"/>
  <c r="G76" i="7" s="1"/>
  <c r="G49" i="7"/>
  <c r="G52" i="7" s="1"/>
  <c r="D105" i="7"/>
  <c r="D108" i="7" s="1"/>
  <c r="E108" i="10"/>
  <c r="D84" i="5"/>
  <c r="D50" i="5" s="1"/>
  <c r="D106" i="5" s="1"/>
  <c r="D82" i="3"/>
  <c r="D84" i="3" s="1"/>
  <c r="D50" i="3" s="1"/>
  <c r="D106" i="3" s="1"/>
  <c r="D96" i="5"/>
  <c r="D94" i="5" s="1"/>
  <c r="D96" i="3" s="1"/>
  <c r="D94" i="3" s="1"/>
  <c r="E49" i="6"/>
  <c r="E52" i="6" s="1"/>
  <c r="A1" i="7"/>
  <c r="F74" i="7"/>
  <c r="F76" i="7" s="1"/>
  <c r="I92" i="7"/>
  <c r="I105" i="7" s="1"/>
  <c r="I108" i="7" s="1"/>
  <c r="E105" i="8"/>
  <c r="E108" i="8" s="1"/>
  <c r="F76" i="9"/>
  <c r="H52" i="10"/>
  <c r="D23" i="3"/>
  <c r="D75" i="3" s="1"/>
  <c r="D100" i="3"/>
  <c r="A1" i="3"/>
  <c r="D6" i="3"/>
  <c r="F11" i="3"/>
  <c r="F98" i="3" s="1"/>
  <c r="F19" i="3"/>
  <c r="F97" i="3" s="1"/>
  <c r="D22" i="3"/>
  <c r="D104" i="3" s="1"/>
  <c r="H104" i="3"/>
  <c r="F104" i="3"/>
  <c r="F99" i="3" s="1"/>
  <c r="H103" i="3"/>
  <c r="H99" i="3" s="1"/>
  <c r="F92" i="4"/>
  <c r="F105" i="4" s="1"/>
  <c r="F108" i="4" s="1"/>
  <c r="E5" i="5"/>
  <c r="D93" i="5"/>
  <c r="D92" i="5" s="1"/>
  <c r="I96" i="5"/>
  <c r="I94" i="5" s="1"/>
  <c r="I96" i="3" s="1"/>
  <c r="I94" i="3" s="1"/>
  <c r="E75" i="6"/>
  <c r="E76" i="6" s="1"/>
  <c r="G75" i="6"/>
  <c r="G76" i="6" s="1"/>
  <c r="G92" i="6"/>
  <c r="G105" i="6" s="1"/>
  <c r="G108" i="6" s="1"/>
  <c r="D76" i="7"/>
  <c r="H76" i="7"/>
  <c r="H49" i="7"/>
  <c r="H52" i="7" s="1"/>
  <c r="F49" i="8"/>
  <c r="F52" i="8" s="1"/>
  <c r="F74" i="8"/>
  <c r="H76" i="8"/>
  <c r="G105" i="8"/>
  <c r="G108" i="8" s="1"/>
  <c r="F52" i="9"/>
  <c r="F108" i="9"/>
  <c r="F105" i="10"/>
  <c r="F108" i="10" s="1"/>
  <c r="F108" i="7"/>
  <c r="G52" i="9"/>
  <c r="G52" i="10"/>
  <c r="E103" i="3"/>
  <c r="I103" i="3"/>
  <c r="E82" i="5"/>
  <c r="H100" i="5"/>
  <c r="H99" i="5" s="1"/>
  <c r="F102" i="5"/>
  <c r="F99" i="5" s="1"/>
  <c r="F49" i="6"/>
  <c r="F52" i="6" s="1"/>
  <c r="F82" i="5"/>
  <c r="D49" i="7"/>
  <c r="D52" i="7" s="1"/>
  <c r="H105" i="7"/>
  <c r="H108" i="7" s="1"/>
  <c r="D49" i="8"/>
  <c r="D52" i="8" s="1"/>
  <c r="F75" i="8"/>
  <c r="F105" i="8"/>
  <c r="F108" i="8" s="1"/>
  <c r="D49" i="10"/>
  <c r="D52" i="10" s="1"/>
  <c r="D105" i="10"/>
  <c r="D108" i="10" s="1"/>
  <c r="D76" i="4"/>
  <c r="H76" i="4"/>
  <c r="D49" i="4"/>
  <c r="D52" i="4" s="1"/>
  <c r="E103" i="5"/>
  <c r="I103" i="5"/>
  <c r="D100" i="5"/>
  <c r="D99" i="5" s="1"/>
  <c r="E76" i="8"/>
  <c r="I74" i="8"/>
  <c r="I76" i="8" s="1"/>
  <c r="I49" i="8"/>
  <c r="I52" i="8" s="1"/>
  <c r="H49" i="9"/>
  <c r="H52" i="9" s="1"/>
  <c r="F75" i="9"/>
  <c r="H74" i="9"/>
  <c r="H76" i="9" s="1"/>
  <c r="E76" i="10"/>
  <c r="E49" i="10"/>
  <c r="E52" i="10" s="1"/>
  <c r="E49" i="7"/>
  <c r="E52" i="7" s="1"/>
  <c r="I49" i="7"/>
  <c r="I52" i="7" s="1"/>
  <c r="G76" i="9"/>
  <c r="I99" i="5" l="1"/>
  <c r="F105" i="5"/>
  <c r="G99" i="3"/>
  <c r="F92" i="3"/>
  <c r="F105" i="3" s="1"/>
  <c r="D99" i="3"/>
  <c r="E74" i="3"/>
  <c r="E49" i="3"/>
  <c r="E52" i="3" s="1"/>
  <c r="E92" i="5"/>
  <c r="E105" i="5" s="1"/>
  <c r="G99" i="5"/>
  <c r="F84" i="5"/>
  <c r="F50" i="5" s="1"/>
  <c r="F106" i="5" s="1"/>
  <c r="F82" i="3"/>
  <c r="F84" i="3" s="1"/>
  <c r="F50" i="3" s="1"/>
  <c r="F106" i="3" s="1"/>
  <c r="E84" i="5"/>
  <c r="E50" i="5" s="1"/>
  <c r="E106" i="5" s="1"/>
  <c r="E82" i="3"/>
  <c r="E84" i="3" s="1"/>
  <c r="E50" i="3" s="1"/>
  <c r="E106" i="3" s="1"/>
  <c r="F76" i="8"/>
  <c r="G96" i="3"/>
  <c r="G94" i="3" s="1"/>
  <c r="G92" i="3" s="1"/>
  <c r="G92" i="5"/>
  <c r="G74" i="5"/>
  <c r="G76" i="5" s="1"/>
  <c r="G49" i="5"/>
  <c r="G52" i="5" s="1"/>
  <c r="H5" i="3"/>
  <c r="H93" i="3"/>
  <c r="H92" i="3" s="1"/>
  <c r="H105" i="3" s="1"/>
  <c r="H108" i="3" s="1"/>
  <c r="H105" i="5"/>
  <c r="H108" i="5" s="1"/>
  <c r="E23" i="3"/>
  <c r="E75" i="3" s="1"/>
  <c r="E102" i="3"/>
  <c r="E99" i="3" s="1"/>
  <c r="E49" i="5"/>
  <c r="E52" i="5" s="1"/>
  <c r="E74" i="5"/>
  <c r="E76" i="5" s="1"/>
  <c r="I93" i="3"/>
  <c r="I5" i="3"/>
  <c r="G74" i="3"/>
  <c r="G98" i="3"/>
  <c r="I74" i="5"/>
  <c r="I76" i="5" s="1"/>
  <c r="I49" i="5"/>
  <c r="I52" i="5" s="1"/>
  <c r="F76" i="5"/>
  <c r="E98" i="3"/>
  <c r="E92" i="3" s="1"/>
  <c r="D105" i="5"/>
  <c r="D108" i="5" s="1"/>
  <c r="D93" i="3"/>
  <c r="D92" i="3" s="1"/>
  <c r="D105" i="3" s="1"/>
  <c r="D108" i="3" s="1"/>
  <c r="D5" i="3"/>
  <c r="I92" i="5"/>
  <c r="I105" i="5" s="1"/>
  <c r="I108" i="5" s="1"/>
  <c r="I98" i="3"/>
  <c r="H74" i="5"/>
  <c r="H76" i="5" s="1"/>
  <c r="H49" i="5"/>
  <c r="H52" i="5" s="1"/>
  <c r="I102" i="3"/>
  <c r="I99" i="3" s="1"/>
  <c r="I23" i="3"/>
  <c r="I75" i="3" s="1"/>
  <c r="G23" i="3"/>
  <c r="G75" i="3" s="1"/>
  <c r="G105" i="3" l="1"/>
  <c r="G108" i="3" s="1"/>
  <c r="I92" i="3"/>
  <c r="I105" i="3" s="1"/>
  <c r="I108" i="3" s="1"/>
  <c r="G105" i="5"/>
  <c r="G108" i="5" s="1"/>
  <c r="E105" i="3"/>
  <c r="E108" i="3" s="1"/>
  <c r="D49" i="3"/>
  <c r="D52" i="3" s="1"/>
  <c r="D74" i="3"/>
  <c r="D76" i="3" s="1"/>
  <c r="G76" i="3"/>
  <c r="H49" i="3"/>
  <c r="H52" i="3" s="1"/>
  <c r="H74" i="3"/>
  <c r="H76" i="3" s="1"/>
  <c r="G49" i="3"/>
  <c r="G52" i="3" s="1"/>
  <c r="E76" i="3"/>
  <c r="F108" i="5"/>
  <c r="F52" i="5"/>
  <c r="I74" i="3"/>
  <c r="I76" i="3" s="1"/>
  <c r="I49" i="3"/>
  <c r="I52" i="3" s="1"/>
  <c r="F52" i="3"/>
  <c r="E108" i="5"/>
  <c r="F108" i="3"/>
</calcChain>
</file>

<file path=xl/sharedStrings.xml><?xml version="1.0" encoding="utf-8"?>
<sst xmlns="http://schemas.openxmlformats.org/spreadsheetml/2006/main" count="1763" uniqueCount="720">
  <si>
    <t>Π1</t>
  </si>
  <si>
    <t>12ψήφιος κωδικός πρόσβασης στον ΕΔΤ  https://aftodioikisi.ypes.gr/
(επιλογή από πτυσσόμενη λίστα)</t>
  </si>
  <si>
    <t>Ονομασία Φορέα 
(εμφανίζεται αυτόματα)</t>
  </si>
  <si>
    <t>Προϊστάμενος/η Οικονομικών Υπηρεσιών</t>
  </si>
  <si>
    <t>E-mail</t>
  </si>
  <si>
    <t>Tηλέφωνο</t>
  </si>
  <si>
    <t>Αρμόδιος/α υπάλληλος για την παροχή πληροφοριών</t>
  </si>
  <si>
    <t>Π1.1</t>
  </si>
  <si>
    <t>Η συμπλήρωση των στοιχείων είναι υποχρεωτική. Σε διαφορετική περίπτωση το αρχείο θα επιστρέφεται προς συμπλήρωση.</t>
  </si>
  <si>
    <t>Προκειμένου το αρχείο να αντιστοιχισθεί σωστά με τον φορέα στον οποίο αφορά, πρέπει η είσοδος στον ΕΔΤ να πραγματοποιηθεί με τον κωδικό χρήστη (12ψήφιο κωδικό) του συγκεκριμένου φορέα.</t>
  </si>
  <si>
    <t>ΕΝΟΠΟΙΗΜΕΝΟΣ ΚΩΔΙΚΟΣ ΦΟΡΕΑ</t>
  </si>
  <si>
    <t>ΟΝΟΜΑΣΙΑ ΦΟΡΕΑ</t>
  </si>
  <si>
    <t>ΔΗΜΟΣ ΑΓΑΘΟΝΗΣΙΟΥ</t>
  </si>
  <si>
    <t>ΔΗΜΟΣ ΑΓΙΟΥ ΕΥΣΤΡΑΤΙΟΥ</t>
  </si>
  <si>
    <t>ΔΗΜΟΣ ΑΜΟΡΓΟΥ</t>
  </si>
  <si>
    <t>ΔΗΜΟΣ ΑΝΑΦΗΣ</t>
  </si>
  <si>
    <t>ΔΗΜΟΣ ΑΝΔΡΟΥ</t>
  </si>
  <si>
    <t>ΔΗΜΟΣ ΑΝΤΙΠΑΡΟΥ</t>
  </si>
  <si>
    <t>ΔΗΜΟΣ ΑΣΤΥΠΑΛΑΙΑΣ</t>
  </si>
  <si>
    <t>ΔΗΜΟΣ ΘΗΡΑΣ</t>
  </si>
  <si>
    <t>ΔΗΜΟΣ ΙΗΤΩΝ</t>
  </si>
  <si>
    <t>ΔΗΜΟΣ ΙΚΑΡΙΑΣ</t>
  </si>
  <si>
    <t>ΔΗΜΟΣ ΚΑΛΥΜΝΙΩΝ</t>
  </si>
  <si>
    <t>ΔΗΜΟΣ ΚΑΡΠΑΘΟΥ</t>
  </si>
  <si>
    <t>ΔΗΜΟΣ ΗΡΩΙΚΗΣ ΝΗΣΟΥ ΚΑΣΟΥ</t>
  </si>
  <si>
    <t>ΔΗΜΟΣ ΚΕΑΣ</t>
  </si>
  <si>
    <t>ΔΗΜΟΣ ΚΙΜΩΛΟΥ</t>
  </si>
  <si>
    <t>ΔΗΜΟΣ ΚΥΘΝΟΥ</t>
  </si>
  <si>
    <t>ΔΗΜΟΣ ΚΩ</t>
  </si>
  <si>
    <t>ΔΗΜΟΣ ΛΕΙΨΩΝ</t>
  </si>
  <si>
    <t>ΔΗΜΟΣ ΛΕΡΟΥ</t>
  </si>
  <si>
    <t>ΔΗΜΟΣ ΛΗΜΝΟΥ</t>
  </si>
  <si>
    <t>ΔΗΜΟΣ ΜΕΓΙΣΤΗΣ</t>
  </si>
  <si>
    <t>ΔΗΜΟΣ ΜΗΛΟΥ</t>
  </si>
  <si>
    <t>ΔΗΜΟΣ ΜΥΚΟΝΟΥ</t>
  </si>
  <si>
    <t>ΔΗΜΟΣ ΝΑΞΟΥ ΚΑΙ ΜΙΚΡΩΝ ΚΥΚΛΑΔΩΝ</t>
  </si>
  <si>
    <t>ΔΗΜΟΣ ΝΙΣΥΡΟΥ</t>
  </si>
  <si>
    <t>ΔΗΜΟΣ ΟΙΝΟΥΣΣΩΝ</t>
  </si>
  <si>
    <t>ΔΗΜΟΣ ΠΑΡΟΥ</t>
  </si>
  <si>
    <t>ΔΗΜΟΣ ΠΑΤΜΟΥ</t>
  </si>
  <si>
    <t>ΔΗΜΟΣ ΡΟΔΟΥ</t>
  </si>
  <si>
    <t>ΔΗΜΟΣ ΣΕΡΙΦΟΥ</t>
  </si>
  <si>
    <t>ΔΗΜΟΣ ΣΙΚΙΝΟΥ</t>
  </si>
  <si>
    <t>ΔΗΜΟΣ ΣΙΦΝΟΥ</t>
  </si>
  <si>
    <t>ΔΗΜΟΣ ΣΥΜΗΣ</t>
  </si>
  <si>
    <t>ΔΗΜΟΣ ΣΥΡΟΥ-ΕΡΜΟΥΠΟΛΗΣ</t>
  </si>
  <si>
    <t>ΔΗΜΟΣ ΤΗΛΟΥ</t>
  </si>
  <si>
    <t>ΔΗΜΟΣ ΤΗΝΟΥ</t>
  </si>
  <si>
    <t>ΔΗΜΟΣ ΦΟΛΕΓΑΝΔΡΟΥ</t>
  </si>
  <si>
    <t>ΔΗΜΟΣ ΦΟΥΡΝΩΝ ΚΟΡΣΕΩΝ</t>
  </si>
  <si>
    <t>ΔΗΜΟΣ ΧΑΛΚΗΣ</t>
  </si>
  <si>
    <t>ΔΗΜΟΣ ΧΙΟΥ</t>
  </si>
  <si>
    <t>ΔΗΜΟΣ ΗΡΩΙΚΗΣ ΝΗΣΟΥ ΨΑΡΩΝ</t>
  </si>
  <si>
    <t>ΔΗΜΟΣ ΑΝΑΤΟΛΙΚΗΣ ΣΑΜΟΥ</t>
  </si>
  <si>
    <t>ΔΗΜΟΣ ΔΥΤΙΚΗΣ ΣΑΜΟΥ</t>
  </si>
  <si>
    <t>ΔΗΜΟΣ ΔΥΤΙΚΗΣ ΛΕΣΒΟΥ</t>
  </si>
  <si>
    <t>ΔΗΜΟΣ ΜΥΤΙΛΗΝΗΣ</t>
  </si>
  <si>
    <t>ΠΕΡΙΦΕΡΕΙΑ ΒΟΡΕΙΟΥ ΑΙΓΑΙΟΥ</t>
  </si>
  <si>
    <t>ΠΕΡΙΦΕΡΕΙΑ ΝΟΤΙΟΥ ΑΙΓΑΙΟΥ</t>
  </si>
  <si>
    <t>ΖΑΧΑΡΕΙΟΣ ΠΡΟΤΥΠΟΣ ΜΟΝΑΔΑ ΦΡΟΝΤΙΔΑΣ ΗΛΙΚΙΩΜΕΝΩΝ "Η ΑΓΙΑ ΠΑΡΑΣΚΕΥΗ"</t>
  </si>
  <si>
    <t>ΓΗΡΟΚΟΜΕΙΟ "Η ΑΓΙΑ ΕΛΕΝΗ" ΑΝΤΩΝΙΟΥ ΚΑΙ ΕΛΕΝΗΣ ΛΙΛΛΗ Η ΡΙΤΣΟΥ</t>
  </si>
  <si>
    <t>ΒΙΒΛΙΟΘΗΚΗ ΠΑΝΑΓΙΩΤΗ ΚΟΥΣΑΘΑΝΑ - ΔΗΜΟΤΙΚΗ ΣΤΕΓΗ ΜΕΛΕΤΗΣ ΠΟΛΙΤΙΣΜΟΥ ΚΑΙ ΠΑΡΑΔΟΣΗΣ ΔΗΜΟΥ ΜΥΚΟΝΟΥ</t>
  </si>
  <si>
    <t>ΔΗΜΟΤΙΚΟΣ ΟΡΓΑΝΙΣΜΟΣ ΠΡΟΝΟΙΑΣ ΔΗΜΟΥ ΡΟΔΟΥ</t>
  </si>
  <si>
    <t>ΔΗΜΟΤΙΚΟ ΓΗΡΟΚΟΜΕΙΟ ΒΑΘΕΟΣ ΣΑΜΟΥ (ΙΔΡΥΜΑ ΝΤΑΕΛ)</t>
  </si>
  <si>
    <t>ΔΗΜΟΤΙΚΟ ΙΕΡΟ ΙΔΡΥΜΑ ΑΓΙΑΣ ΤΡΙΑΔΑΣ ΓΥΡΛΑΣ</t>
  </si>
  <si>
    <t>ΜΟΥΣΕΙΟ ΚΩΣΤΑ ΤΣΟΚΛΗ</t>
  </si>
  <si>
    <t>ΔΗΜΟΤΙΚΟ ΛΙΜΕΝΙΚΟ ΤΑΜΕΙΟ ΑΜΟΡΓΟΥ</t>
  </si>
  <si>
    <t>ΔΗΜΟΤΙΚΟ ΛΙΜΕΝΙΚΟ ΤΑΜΕΙΟ ΑΝΔΡΟΥ</t>
  </si>
  <si>
    <t>ΔΗΜΟΤΙΚΟ ΛΙΜΕΝΙΚΟ ΤΑΜΕΙΟ ΘΗΡΑΣ</t>
  </si>
  <si>
    <t>ΔΗΜΟΤΙΚΟ ΛΙΜΕΝΙΚΟ ΤΑΜΕΙΟ ΙΟΥ</t>
  </si>
  <si>
    <t>ΔΗΜΟΤΙΚΟ ΛΙΜΕΝΙΚΟ ΤΑΜΕΙΟ ΚΑΛΥΜΝΟΥ</t>
  </si>
  <si>
    <t>ΔΗΜΟΤΙΚΟ ΛΙΜΕΝΙΚΟ ΤΑΜΕΙΟ ΚΩ</t>
  </si>
  <si>
    <t>ΔΗΜΟΤΙΚΟ ΛΙΜΕΝΙΚΟ ΤΑΜΕΙΟ ΛΕΡΟΥ</t>
  </si>
  <si>
    <t>ΔΙΑΔΗΜΟΤΙΚΟ ΛΙΜΕΝΙΚΟ ΤΑΜΕΙΟ ΛΕΣΒΟΥ</t>
  </si>
  <si>
    <t>ΣΥΝΔΕΣΜΟΣ ΚΟΙΝΩΝΙΚΗΣ ΠΡΟΣΤΑΣΙΑΣ ΚΑΙ ΑΛΛΗΛΕΓΓΥΗΣ ΔΗΜΩΝ ΜΥΤΙΛΗΝΗΣ ΚΑΙ ΔΥΤΙΚΗΣ ΛΕΣΒΟΥ</t>
  </si>
  <si>
    <t>ΔΗΜΟΤΙΚΟ ΛΙΜΕΝΙΚΟ ΤΑΜΕΙΟ ΛΗΜΝΟΥ</t>
  </si>
  <si>
    <t>ΔΗΜΟΤΙΚΟ ΛΙΜΕΝΙΚΟ ΤΑΜΕΙΟ ΜΗΛΟΥ</t>
  </si>
  <si>
    <t>ΔΗΜΟΤΙΚΟ ΛΙΜΕΝΙΚΟ ΤΑΜΕΙΟ ΜΥΚΟΝΟΥ</t>
  </si>
  <si>
    <t>ΔΗΜΟΤΙΚΟ ΛΙΜΕΝΙΚΟ ΤΑΜΕΙΟ ΝΑΞΟΥ</t>
  </si>
  <si>
    <t>ΔΗΜΟΤΙΚΟ ΛΙΜΕΝΙΚΟ ΤΑΜΕΙΟ ΠΑΡΟΥ - ΑΝΤΙΠΑΡΟΥ</t>
  </si>
  <si>
    <t>ΔΗΜΟΤΙΚΟ ΛΙΜΕΝΙΚΟ ΤΑΜΕΙΟ ΠΑΤΜΟΥ</t>
  </si>
  <si>
    <t>ΔΗΜΟΤΙΚΟ ΛΙΜΕΝΙΚΟ ΤΑΜΕΙΟ ΝΟΤΙΑΣ ΔΩΔΕΚΑΝΗΣΟΥ</t>
  </si>
  <si>
    <t>ΜΟΥΣΕΙΟ ΝΕΟΕΛΛΗΝΙΚΗΣ ΤΕΧΝΗΣ ΔΗΜΟΥ ΡΟΔΟΥ</t>
  </si>
  <si>
    <t>ΔΗΜΟΤΙΚΟ ΛΙΜΕΝΙΚΟ ΤΑΜΕΙΟ ΣΑΜΟΥ</t>
  </si>
  <si>
    <t>ΔΗΜΟΤΙΚΟ ΛΙΜΕΝΙΚΟ ΤΑΜΕΙΟ ΣΙΦΝΟΥ</t>
  </si>
  <si>
    <t>ΔΗΜΟΤΙΚΟ ΛΙΜΕΝΙΚΟ ΤΑΜΕΙΟ ΣΥΡΟΥ</t>
  </si>
  <si>
    <t>ΔΗΜΟΤΙΚΟ ΛΙΜΕΝΙΚΟ ΤΑΜΕΙΟ ΤΗΝΟΥ</t>
  </si>
  <si>
    <t>ΔΗΜΟΤΙΚΟ ΛΙΜΕΝΙΚΟ ΤΑΜΕΙΟ ΧΙΟΥ</t>
  </si>
  <si>
    <t>ΣΧΟΛΙΚΗ ΕΠΙΤΡΟΠΗ ΔΕΥΤΕΡΟΒΑΘΜΙΑΣ ΕΚΠΑΙΔΕΥΣΗΣ ΔΗΜΟΥ ΡΟΔΟΥ</t>
  </si>
  <si>
    <t>ΣΧΟΛΙΚΗ ΕΠΙΤΡΟΠΗ ΠΡΩΤΟΒΑΘΜΙΑΣ ΕΚΠΑΙΔΕΥΣΗΣ ΔΗΜΟΥ ΡΟΔΟΥ</t>
  </si>
  <si>
    <t>ΣΧΟΛΙΚΗ ΕΠΙΤΡΟΠΗ ΠΡΩΤΟΒΑΘΜΙΑΣ ΕΚΠΑΙΔΕΥΣΗΣ ΔΗΜΟΥ ΜΥΤΙΛΗΝΗΣ</t>
  </si>
  <si>
    <t>ΣΧΟΛΙΚΗ ΕΠΙΤΡΟΠΗ ΔΕΥΤΕΡΟΒΑΘΜΙΑΣ ΕΚΠΑΙΔΕΥΣΗΣ ΔΗΜΟΥ ΜΥΤΙΛΗΝΗΣ</t>
  </si>
  <si>
    <t>ΔΗΜΟΣ ΑΓΙΑΣ ΒΑΡΒΑΡΑΣ</t>
  </si>
  <si>
    <t>ΔΗΜΟΣ ΑΓΙΑΣ ΠΑΡΑΣΚΕΥΗΣ</t>
  </si>
  <si>
    <t>ΔΗΜΟΣ ΑΓΙΟΥ ΔΗΜΗΤΡΙΟΥ</t>
  </si>
  <si>
    <t>ΔΗΜΟΣ ΑΓΙΩΝ ΑΝΑΡΓΥΡΩΝ-ΚΑΜΑΤΕΡΟΥ</t>
  </si>
  <si>
    <t>ΔΗΜΟΣ ΑΓΚΙΣΤΡΙΟΥ</t>
  </si>
  <si>
    <t>ΔΗΜΟΣ ΑΘΗΝΑΙΩΝ</t>
  </si>
  <si>
    <t>ΔΗΜΟΣ ΑΙΓΑΛΕΩ</t>
  </si>
  <si>
    <t>ΔΗΜΟΣ ΑΙΓΙΝΑΣ</t>
  </si>
  <si>
    <t>ΔΗΜΟΣ ΑΛΙΜΟΥ</t>
  </si>
  <si>
    <t>ΔΗΜΟΣ ΑΜΑΡΟΥΣΙΟΥ</t>
  </si>
  <si>
    <t>ΔΗΜΟΣ ΑΣΠΡΟΠΥΡΓΟΥ</t>
  </si>
  <si>
    <t>ΔΗΜΟΣ ΑΧΑΡΝΩΝ</t>
  </si>
  <si>
    <t>ΔΗΜΟΣ ΒΑΡΗΣ-ΒΟΥΛΑΣ-ΒΟΥΛΙΑΓΜΕΝΗΣ</t>
  </si>
  <si>
    <t>ΔΗΜΟΣ ΒΡΙΛΗΣΣΙΩΝ</t>
  </si>
  <si>
    <t>ΔΗΜΟΣ ΒΥΡΩΝΟΣ</t>
  </si>
  <si>
    <t>ΔΗΜΟΣ ΓΑΛΑΤΣΙΟΥ</t>
  </si>
  <si>
    <t>ΔΗΜΟΣ ΓΛΥΦΑΔΑΣ</t>
  </si>
  <si>
    <t>ΔΗΜΟΣ ΔΑΦΝΗΣ-ΥΜΗΤΤΟΥ</t>
  </si>
  <si>
    <t>ΔΗΜΟΣ ΔΙΟΝΥΣΟΥ</t>
  </si>
  <si>
    <t>ΔΗΜΟΣ ΕΛΕΥΣΙΝΑΣ</t>
  </si>
  <si>
    <t>ΔΗΜΟΣ ΕΛΛΗΝΙΚΟΥ-ΑΡΓΥΡΟΥΠΟΛΗΣ</t>
  </si>
  <si>
    <t>ΔΗΜΟΣ ΖΩΓΡΑΦΟΥ</t>
  </si>
  <si>
    <t>ΔΗΜΟΣ ΗΛΙΟΥΠΟΛΕΩΣ</t>
  </si>
  <si>
    <t>ΔΗΜΟΣ ΗΡΑΚΛΕΙΟΥ ΑΤΤΙΚΗΣ</t>
  </si>
  <si>
    <t>ΔΗΜΟΣ ΙΛΙΟΥ</t>
  </si>
  <si>
    <t>ΔΗΜΟΣ ΚΑΙΣΑΡΙΑΝΗΣ</t>
  </si>
  <si>
    <t>ΔΗΜΟΣ ΚΑΛΛΙΘΕΑΣ</t>
  </si>
  <si>
    <t>ΔΗΜΟΣ ΚΕΡΑΤΣΙΝΙΟΥ-ΔΡΑΠΕΤΣΩΝΑΣ</t>
  </si>
  <si>
    <t>ΔΗΜΟΣ ΚΗΦΙΣΙΑΣ</t>
  </si>
  <si>
    <t>ΔΗΜΟΣ ΚΟΡΥΔΑΛΛΟΥ</t>
  </si>
  <si>
    <t>ΔΗΜΟΣ ΚΡΩΠΙΑΣ</t>
  </si>
  <si>
    <t>ΔΗΜΟΣ ΚΥΘΗΡΩΝ</t>
  </si>
  <si>
    <t>ΔΗΜΟΣ ΛΑΥΡΕΩΤΙΚΗΣ</t>
  </si>
  <si>
    <t>ΔΗΜΟΣ ΛΥΚΟΒΡΥΣΗΣ-ΠΕΥΚΗΣ</t>
  </si>
  <si>
    <t>ΔΗΜΟΣ ΜΑΝΔΡΑΣ-ΕΙΔΥΛΛΙΑΣ</t>
  </si>
  <si>
    <t>ΔΗΜΟΣ ΜΑΡΑΘΩΝΟΣ</t>
  </si>
  <si>
    <t>ΔΗΜΟΣ ΜΑΡΚΟΠΟΥΛΟΥ ΜΕΣΟΓΑΙΑΣ</t>
  </si>
  <si>
    <t>ΔΗΜΟΣ ΜΕΓΑΡΕΩΝ</t>
  </si>
  <si>
    <t>ΔΗΜΟΣ ΜΕΤΑΜΟΡΦΩΣΕΩΣ</t>
  </si>
  <si>
    <t>ΔΗΜΟΣ ΜΟΣΧΑΤΟΥ-ΤΑΥΡΟΥ</t>
  </si>
  <si>
    <t>ΔΗΜΟΣ ΝΕΑΣ ΙΩΝΙΑΣ</t>
  </si>
  <si>
    <t>ΔΗΜΟΣ ΝΕΑΣ ΣΜΥΡΝΗΣ</t>
  </si>
  <si>
    <t>ΔΗΜΟΣ ΝΙΚΑΙΑΣ-ΑΓΙΟΥ ΙΩΑΝΝΗ ΡΕΝΤΗ</t>
  </si>
  <si>
    <t>ΔΗΜΟΣ ΠΑΙΑΝΙΑΣ</t>
  </si>
  <si>
    <t>ΔΗΜΟΣ ΠΑΛΑΙΟΥ ΦΑΛΗΡΟΥ</t>
  </si>
  <si>
    <t>ΔΗΜΟΣ ΠΑΛΛΗΝΗΣ</t>
  </si>
  <si>
    <t>ΔΗΜΟΣ ΠΑΠΑΓΟΥ-ΧΟΛΑΡΓΟΥ</t>
  </si>
  <si>
    <t>ΔΗΜΟΣ ΠΕΙΡΑΙΩΣ</t>
  </si>
  <si>
    <t>ΔΗΜΟΣ ΠΕΝΤΕΛΗΣ</t>
  </si>
  <si>
    <t>ΔΗΜΟΣ ΠΕΡΑΜΑΤΟΣ</t>
  </si>
  <si>
    <t>ΔΗΜΟΣ ΠΕΡΙΣΤΕΡΙΟΥ</t>
  </si>
  <si>
    <t>ΔΗΜΟΣ ΠΕΤΡΟΥΠΟΛΕΩΣ</t>
  </si>
  <si>
    <t>ΔΗΜΟΣ ΠΟΡΟΥ</t>
  </si>
  <si>
    <t>ΔΗΜΟΣ ΡΑΦΗΝΑΣ-ΠΙΚΕΡΜΙΟΥ</t>
  </si>
  <si>
    <t>ΔΗΜΟΣ ΣΑΛΑΜΙΝΑΣ</t>
  </si>
  <si>
    <t>ΔΗΜΟΣ ΣΑΡΩΝΙΚΟΥ</t>
  </si>
  <si>
    <t>ΔΗΜΟΣ ΣΠΑΤΩΝ-ΑΡΤΕΜΙΔΟΣ</t>
  </si>
  <si>
    <t>ΔΗΜΟΣ ΣΠΕΤΣΩΝ</t>
  </si>
  <si>
    <t>ΔΗΜΟΣ ΤΡΟΙΖΗΝΙΑΣ-ΜΕΘΑΝΩΝ</t>
  </si>
  <si>
    <t>ΔΗΜΟΣ ΥΔΡΑΣ</t>
  </si>
  <si>
    <t>ΔΗΜΟΣ ΝΕΑΣ ΦΙΛΑΔΕΛΦΕΙΑΣ - ΝΕΑΣ ΧΑΛΚΗΔΟΝΑΣ</t>
  </si>
  <si>
    <t>ΔΗΜΟΣ ΦΙΛΟΘΕΗΣ-ΨΥΧΙΚΟΥ</t>
  </si>
  <si>
    <t>ΔΗΜΟΣ ΦΥΛΗΣ</t>
  </si>
  <si>
    <t>ΔΗΜΟΣ ΧΑΙΔΑΡΙΟΥ</t>
  </si>
  <si>
    <t>ΔΗΜΟΣ ΧΑΛΑΝΔΡΙΟΥ</t>
  </si>
  <si>
    <t>ΔΗΜΟΣ ΩΡΩΠΟΥ</t>
  </si>
  <si>
    <t>ΠΕΡΙΦΕΡΕΙΑ ΑΤΤΙΚΗΣ</t>
  </si>
  <si>
    <t>ΔΗΜΟΤΙΚΟ ΒΡΕΦΟΚΟΜΕΙΟ ΑΘΗΝΩΝ</t>
  </si>
  <si>
    <t>ΚΕΝΤΡΟ ΑΤΟΜΩΝ ΜΕ ΕΙΔΙΚΕΣ ΑΝΑΓΚΕΣ ΔΗΜΟΥ ΑΧΑΡΝΩΝ "Η ΑΡΩΓΗ"</t>
  </si>
  <si>
    <t>ΙΔΡΥΜΑ ΚΟΙΝΩΝΙΚΟΥ ΞΕΝΩΝΑ ΕΝΗΛΙΚΩΝ - ΔΩΡΕΑ ΓΕΩΡΓΙΑΣ ΚΑΙ ΑΧΙΛΛΕΩΣ ΚΑΡΑΤΖΑ ΠΡΟΣ ΤΗΝ ΚΟΙΝΟΤΗΤΑ ΒΟΥΛΙΑΓΜΕΝΗΣ</t>
  </si>
  <si>
    <t>ΠΑΓΚΟΣΜΙΟ ΠΟΛΙΤΙΣΤΙΚΟ ΙΔΡΥΜΑ ΕΛΛΗΝΙΣΜΟΥ ΔΙΑΣΠΟΡΑΣ "ΑΝΔΡΕΑΣ ΠΑΠΑΝΔΡΕΟΥ" ΔΗΜΟΥ ΝΕΑΣ ΦΙΛΑΔΕΛΦΕΙΑΣ - ΧΑΛΚΗΔΟΝΑΣ</t>
  </si>
  <si>
    <t>ΦΟΡΕΑΣ ΛΑΙΚΩΝ ΑΓΟΡΩΝ ΠΕΡΙΦΕΡΕΙΑΣ ΑΤΤΙΚΗΣ</t>
  </si>
  <si>
    <t>ΚΕΝΤΡΟ ΥΠΟΔΟΧΗΣ ΚΑΙ ΑΛΛΗΛΕΓΓΥΗΣ ΔΗΜΟΥ ΑΘΗΝΑΙΩΝ (Κ.Υ.Α.Δ.Α.)</t>
  </si>
  <si>
    <t>ΟΡΓΑΝΙΣΜΟΣ ΠΟΛΙΤΙΣΜΟΥ, ΑΘΛΗΤΙΣΜΟΥ ΚΑΙ ΝΕΟΛΑΙΑΣ ΔΗΜΟΥ ΑΘΗΝΑΙΩΝ</t>
  </si>
  <si>
    <t>ΔΗΜΟΤΙΚΟ ΛΙΜΕΝΙΚΟ ΤΑΜΕΙΟ ΑΙΓΙΝΑΣ</t>
  </si>
  <si>
    <t>ΔΗΜΟΤΙΚΟΣ ΟΙΚΟΣ ΕΥΓΗΡΙΑΣ "ΘΕΟΔΩΡΟΣ ΚΑΙ ΔΕΣΠΟΙΝΑ ΚΥΡΙΑΚΙΔΟΥ"</t>
  </si>
  <si>
    <t>ΜΟΥΣΕΙΟ ΓΟΥΝΑΡΟΠΟΥΛΟΥ ΔΗΜΟΥ ΖΩΓΡΑΦΟΥ</t>
  </si>
  <si>
    <t>ΔΗΜΟΤΙΚΟ ΛΙΜΕΝΙΚΟ ΤΑΜΕΙΟ ΚΥΘΗΡΩΝ</t>
  </si>
  <si>
    <t>ΕΠΙΤΡΟΠΗ ΕΓΧΩΡΙΑΣ ΠΕΡΙΟΥΣΙΑΣ ΚΥΘΗΡΩΝ ΚΑΙ ΑΝΤΙΚΥΘΗΡΩΝ</t>
  </si>
  <si>
    <t>ΔΗΜΟΤΙΚΟ ΛΙΜΕΝΙΚΟ ΤΑΜΕΙΟ ΜΑΡΚΟΠΟΥΛΟΥ ΜΕΣΟΓΑΙΑΣ</t>
  </si>
  <si>
    <t>ΔΗΜΟΤΙΚΟ ΛΙΜΕΝΙΚΟ ΤΑΜΕΙΟ ΠΟΡΟΥ</t>
  </si>
  <si>
    <t>ΔΗΜΟΤΙΚΟ ΛΙΜΕΝΙΚΟ ΤΑΜΕΙΟ ΣΑΛΑΜΙΝΑΣ</t>
  </si>
  <si>
    <t>ΔΗΜΟΤΙΚΟ ΛΙΜΕΝΙΚΟ ΤΑΜΕΙΟ ΣΠΕΤΣΩΝ</t>
  </si>
  <si>
    <t>ΔΗΜΟΤΙΚΟ ΛΙΜΕΝΙΚΟ ΤΑΜΕΙΟ ΔΗΜΟΥ ΤΡΟΙΖΗΝΙΑΣ</t>
  </si>
  <si>
    <t>ΔΗΜΟΤΙΚΟ ΛΙΜΕΝΙΚΟ ΤΑΜΕΙΟ ΥΔΡΑΣ</t>
  </si>
  <si>
    <t>ΔΗΜΟΤΙΚΟ ΛΙΜΕΝΙΚΟ ΤΑΜΕΙΟ ΣΚΑΛΑΣ ΩΡΩΠΟΥ</t>
  </si>
  <si>
    <t>ΕΙΔΙΚΟΣ ΔΙΑΒΑΘΜΙΔΙΚΟΣ ΣΥΝΔΕΣΜΟΣ ΝΟΜΟΥ ΑΤΤΙΚΗΣ (Ε.Δ.Σ.Ν.Α.)</t>
  </si>
  <si>
    <t>ΣΥΝΔΕΣΜΟΣ ΔΗΜΩΝ ΚΑΙ ΚΟΙΝΟΤΗΤΩΝ ΓΙΑ ΤΗΝ ΠΡΟΣΤΑΣΙΑ ΚΑΙ ΤΗΝ ΑΝΑΠΤΥΞΗ ΤΗΣ ΠΑΡΝΗΘΑΣ (ΣΥΝ.ΠΑ.)</t>
  </si>
  <si>
    <t>ΣΥΝΔΕΣΜΟΣ ΔΗΜΩΝ ΜΗΤΡΟΠΟΛΙΤΙΚΟΥ ΠΟΛΟΥ (ΣΥ.Δ.ΜΗ.Π.)</t>
  </si>
  <si>
    <t>ΣΥΝΔΕΣΜΟΣ ΠΡΟΣΤΑΣΙΑΣ ΚΑΙ ΑΝΑΠΤΥΞΗΣ ΤΟΥ ΥΜΗΤΤΟΥ (Σ.Π.Α.Υ.)</t>
  </si>
  <si>
    <t>ΣΥΝΔΕΣΜΟΣ ΓΙΑ ΤΗΝ ΙΔΡΥΣΗ ΚΟΙΝΟΥ ΝΕΚΡΟΤΑΦΕΙΟΥ ΟΤΑ ΔΙΑΜΕΡΙΣΜΑΤΟΣ ΔΥΤΙΚΗΣ ΑΤΤΙΚΗΣ</t>
  </si>
  <si>
    <t>ΣΥΝΔΕΣΜΟΣ ΔΗΜΩΝ ΝΟΤΙΟΥ ΑΤΤΙΚΗΣ "Σ.υ.Δ.Ν.Α"</t>
  </si>
  <si>
    <t>ΣΥΝΔΕΣΜΟΣ ΔΗΜΩΝ ΚΟΙΜΗΤΗΡΙΟΥ ΣΧΙΣΤΟΥ (ΣΥΝ.ΔΗ.ΚΟΣ)</t>
  </si>
  <si>
    <t>ΑΝΑΠΤΥΞΙΑΚΟΣ ΣΥΝΔΕΣΜΟΣ ΛΑΥΡΕΩΤΙΚΗΣ</t>
  </si>
  <si>
    <t>ΣΥΝΔΕΣΜΟΣ ΔΗΜΩΝ ΓΙΑ ΤΗΝ ΠΡΟΣΤΑΣΙΑ ΚΑΙ ΤΗΝ ΑΝΑΠΛΑΣΗ ΤΟΥ ΠΕΝΤΕΛΙΚΟΥ (Σ.Π.Α.Π.)</t>
  </si>
  <si>
    <t>ΠΕΡΙΒΑΛΛΟΝΤΙΚΟΣ ΣΥΝΔΕΣΜΟΣ ΔΗΜΩΝ ΑΘΗΝΑΣ-ΠΕΙΡΑΙΑ</t>
  </si>
  <si>
    <t>ΑΝΑΠΤΥΞΙΑΚΟΣ ΣΥΝΔΕΣΜΟΣ ΔΥΤΙΚΗΣ ΑΘΗΝΑΣ (Α.Σ.Δ.Α.)</t>
  </si>
  <si>
    <t>ΑΝΑΠΤΥΞΙΑΚΟΣ ΣΥΝΔΕΣΜΟΣ ΔΗΜΩΝ ΤΡΟΙΖΗΝΙΑΣ ΚΑΙ ΠΟΡΟΥ ΝΟΜΟΥ ΑΤΤΙΚΗΣ</t>
  </si>
  <si>
    <t>ΣΥΝΔΕΣΜΟΣ ΓΙΑ ΤΗ ΒΙΩΣΙΜΗ ΑΝΑΠΤΥΞΗ ΤΩΝ ΠΟΛΕΩΝ (Σ.Β.Α.Π.)</t>
  </si>
  <si>
    <t>ΣΥΝΔΕΣΜΟΣ ΔΗΜΩΝ ΓΙΑ ΤΗΝ ΠΡΟΣΤΑΣΙΑ ΚΑΙ ΤΗΝ ΑΝΑΠΛΑΣΗ ΤΩΝ ΤΟΥΡΚΟΒΟΥΝΙΩΝ</t>
  </si>
  <si>
    <t>ΣΧΟΛΙΚΗ ΕΠΙΤΡΟΠΗ ΠΡΩΤΟΒΑΘΜΙΑΣ ΕΚΠ/ΣΗΣ 6ης ΔΗΜΟΤΙΚΗΣ ΚΟΙΝΟΤΗΤΑΣ ΔΗΜΟΥ ΑΘΗΝΑΙΩΝ</t>
  </si>
  <si>
    <t>ΔΕΥΤΕΡΟΒΑΘΜΙΑ ΣΧΟΛΙΚΗ ΕΠΙΤΡΟΠΗ 4ης ΔΗΜΟΤΙΚΗΣ ΚΟΙΝΟΤΗΤΑΣ ΔΗΜΟΥ ΑΘΗΝΑΙΩΝ</t>
  </si>
  <si>
    <t>ΠΡΩΤΟΒΑΘΜΙΑ ΣΧΟΛΙΚΗ ΕΠΙΤΡΟΠΗ 4ης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</si>
  <si>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</si>
  <si>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</si>
  <si>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ΔΗΜ.ΚΟΙΝΟΤΗΤΑΣ ΔΗΜΟΥ ΑΘΗΝΑΙΩΝ</t>
  </si>
  <si>
    <t>ΣΧΟΛΙΚΗ ΕΠΙΤΡΟΠΗ ΠΡΩΤΟΒΑΘΜΙΑΣ ΕΚΠΑΙΔΕΥΣΗΣ 5ης ΔΗΜ.ΚΟΙΝΟΤΗΤΑΣ Δ. ΑΘΗΝΑΙΩΝ</t>
  </si>
  <si>
    <t>ΣΧΟΛΙΚΗ ΕΠΙΤΡΟΠΗ ΔΕΥΤΕΡΟΒΑΘΜΙΑΣ ΕΚΠΑΙΔΕΥΣΗΣ 2ΗΣ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</si>
  <si>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</si>
  <si>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</si>
  <si>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</si>
  <si>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</si>
  <si>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</si>
  <si>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ΠΡΩΤΟΒΑΘΜΙΑΣ ΕΚΠΑΙΔΕΥΣΗΣ 7ΗΣ ΔΗΜΟΤΙΚΗΣ ΚΟΙΝΟΤΗΤΑΣ ΔΗΜΟΥ ΑΘΗΝΑΙΩΝ</t>
  </si>
  <si>
    <t>ΔΕΥΤΕΡΟΒΑΘΜΙΑ ΣΧΟΛΙΚΗ ΕΠΙΤΡΟΠΗ ΔΗΜΟΥ ΑΧΑΡΝΩΝ</t>
  </si>
  <si>
    <t>ΠΡΩΤΟΒΑΘΜΙΑ ΣΧΟΛΙΚΗ ΕΠΙΤΡΟΠΗ ΔΗΜΟΥ ΑΧΑΡΝΩΝ</t>
  </si>
  <si>
    <t>ΣΧΟΛΙΚΗ ΕΠΙΤΡΟΠΗ ΠΡΩΤΟΒΑΘΜΙΑΣ ΕΚΠΑΙΔΕΥΣΗΣ ΔΗΜΟΥ ΠΕΙΡΑΙΑ</t>
  </si>
  <si>
    <t>ΣΧΟΛΙΚΗ ΕΠΙΤΡΟΠΗ ΔΕΥΤΕΡΟΒΑΘΜΙΑΣ ΕΚΠΑΙΔΕΥΣΗΣ ΔΗΜΟΥ ΠΕΙΡΑΙΑ</t>
  </si>
  <si>
    <t>ΕΝΙΑΙΑ ΣΧΟΛΙΚΗ ΕΠΙΤΡΟΠΗ ΔΕΥΤΕΡΟΒΑΘΜΙΑΣ ΕΚΠΑΙΔΕΥΣΗΣ ΔΗΜΟΥ ΠΕΡΙΣΤΕΡΙΟΥ</t>
  </si>
  <si>
    <t>ΕΝΙΑΙΑ ΣΧΟΛΙΚΗ ΕΠΙΤΡΟΠΗ ΠΡΩΤΟΒΑΘΜΙΑΣ ΕΚΠΑΙΔΕΥΣΗΣ ΔΗΜΟΥ ΠΕΡΙΣΤΕΡΙΟΥ</t>
  </si>
  <si>
    <t>ΔΗΜΟΣ ΑΜΥΝΤΑΙΟΥ</t>
  </si>
  <si>
    <t>ΔΗΜΟΣ ΑΡΓΟΥΣ ΟΡΕΣΤΙΚΟΥ</t>
  </si>
  <si>
    <t>ΔΗΜΟΣ ΑΡΤΑΙΩΝ</t>
  </si>
  <si>
    <t>ΔΗΜΟΣ ΒΟΙΟΥ</t>
  </si>
  <si>
    <t>ΔΗΜΟΣ ΒΟΡΕΙΩΝ ΤΖΟΥΜΕΡΚΩΝ</t>
  </si>
  <si>
    <t>ΔΗΜΟΣ ΓΕΩΡΓΙΟΥ ΚΑΡΑΙΣΚΑΚΗ</t>
  </si>
  <si>
    <t>ΔΗΜΟΣ ΓΡΕΒΕΝΩΝ</t>
  </si>
  <si>
    <t>ΔΗΜΟΣ ΔΕΣΚΑΤΗΣ</t>
  </si>
  <si>
    <t>ΔΗΜΟΣ ΔΩΔΩΝΗΣ</t>
  </si>
  <si>
    <t>ΔΗΜΟΣ ΕΟΡΔΑΙΑΣ</t>
  </si>
  <si>
    <t>ΔΗΜΟΣ ΖΑΓΟΡΙΟΥ</t>
  </si>
  <si>
    <t>ΔΗΜΟΣ ΖΗΡΟΥ</t>
  </si>
  <si>
    <t>ΔΗΜΟΣ ΖΙΤΣΑΣ</t>
  </si>
  <si>
    <t>ΔΗΜΟΣ ΗΓΟΥΜΕΝΙΤΣΑΣ</t>
  </si>
  <si>
    <t>ΔΗΜΟΣ ΙΩΑΝΝΙΤΩΝ</t>
  </si>
  <si>
    <t>ΔΗΜΟΣ ΚΑΣΤΟΡΙΑΣ</t>
  </si>
  <si>
    <t>ΔΗΜΟΣ ΚΕΝΤΡΙΚΩΝ ΤΖΟΥΜΕΡΚΩΝ</t>
  </si>
  <si>
    <t>ΔΗΜΟΣ ΚΟΖΑΝΗΣ</t>
  </si>
  <si>
    <t>ΔΗΜΟΣ ΚΟΝΙΤΣΑΣ</t>
  </si>
  <si>
    <t>ΔΗΜΟΣ ΜΕΤΣΟΒΟΥ</t>
  </si>
  <si>
    <t>ΔΗΜΟΣ ΝΕΣΤΟΡΙΟΥ</t>
  </si>
  <si>
    <t>ΔΗΜΟΣ ΝΙΚΟΛΑΟΥ ΣΚΟΥΦΑ</t>
  </si>
  <si>
    <t>ΔΗΜΟΣ ΠΑΡΓΑΣ</t>
  </si>
  <si>
    <t>ΔΗΜΟΣ ΠΡΕΒΕΖΑΣ</t>
  </si>
  <si>
    <t>ΔΗΜΟΣ ΠΡΕΣΠΩΝ</t>
  </si>
  <si>
    <t>ΔΗΜΟΣ ΠΩΓΩΝΙΟΥ</t>
  </si>
  <si>
    <t>ΔΗΜΟΣ ΣΟΥΛΙΟΥ</t>
  </si>
  <si>
    <t>ΔΗΜΟΣ ΦΙΛΙΑΤΩΝ</t>
  </si>
  <si>
    <t>ΔΗΜΟΣ ΦΛΩΡΙΝΑΣ</t>
  </si>
  <si>
    <t>ΔΗΜΟΣ ΒΕΛΒΕΝΤΟΥ</t>
  </si>
  <si>
    <t>ΔΗΜΟΣ ΣΕΡΒΙΩΝ</t>
  </si>
  <si>
    <t>ΠΕΡΙΦΕΡΕΙΑ ΔΥΤΙΚΗΣ ΜΑΚΕΔΟΝΙΑΣ</t>
  </si>
  <si>
    <t>ΠΕΡΙΦΕΡΕΙΑ ΗΠΕΙΡΟΥ</t>
  </si>
  <si>
    <t>ΙΔΡΥΜΑ ΓΕΩΡΓΙΟΥ ΑΘΑΝΑΣΙΟΥ ΣΠΑΝΟΥ</t>
  </si>
  <si>
    <t>ΔΗΜΟΤΙΚΟ ΛΙΜΕΝΙΚΟ ΤΑΜΕΙΟ ΑΡΤΑΣ</t>
  </si>
  <si>
    <t>ΔΗΜΟΤΙΚΟ ΩΔΕΙΟ ΚΑΣΤΟΡΙΑΣ "ΔΗΜΗΤΡΙΟΣ ΜΠΑΙΡΑΚΤΑΡΗΣ ΚΑΙ ΣΟΥΛΤΑΝΑ ΠΕΤΣΑΛΝΙΚΟΥ ΜΠΑΙΡΑΚΤΑΡΗ"</t>
  </si>
  <si>
    <t>ΔΗΜΟΤΙΚΟ ΛΙΜΕΝΙΚΟ ΤΑΜΕΙΟ ΠΑΡΓΑΣ</t>
  </si>
  <si>
    <t>ΔΗΜΟΤΙΚΟ ΛΙΜΕΝΙΚΟ ΤΑΜΕΙΟ ΠΡΕΒΕΖΑΣ</t>
  </si>
  <si>
    <t>ΣΥΝΔΕΣΜΟΣ ΥΔΡΕΥΣΗΣ ΠΕΔΙΝΩΝ ΚΑΙ ΗΜΙΟΡΕΙΝΩΝ ΔΗΜΩΝ Ν. ΑΡΤΑΣ</t>
  </si>
  <si>
    <t>ΣΥΝΔΕΣΜΟΣ ΥΔΡΕΥΣΗΣ ΚΟΙΝΟΤΗΤΩΝ ΔΙΑΣΕΛΛΟΥ, ΔΗΜΑΡΙΟΥ, ΜΕΓΑΡΧΗΣ, ΠΕΤΡΑΣ, ΦΩΤΕΙΝΟΥ ΝΟΜΟΥ ΑΡΤΑΣ</t>
  </si>
  <si>
    <t>ΣΥΝΔΕΣΜΟΣ ΥΔΡΕΥΣΗΣ ΔΗΜΟΥ ΓΡΕΒΕΝΩΝ ΚΑΙ ΚΟΙΝΟΤΗΤΩΝ ΝΟΜΟΥ ΓΡΕΒΕΝΩΝ</t>
  </si>
  <si>
    <t>ΣΥΝΔΕΣΜΟΣ ΥΔΡΕΥΣΗΣ ΟΛΥΜΠΙΑΔΑΣ - ΓΑΛΑΤΕΙΑΣ - ΑΝΑΡΓΥΡΩΝ</t>
  </si>
  <si>
    <t>ΑΝΑΓΚΑΣΤΙΚΟΣ ΣΥΝΔΕΣΜΟΣ ΔΙΑΧΕΙΡΙΣΗΣ ΣΤΕΡΕΩΝ ΑΠΟΒΛΗΤΩΝ ΔΙΑΧΕΙΡΙΣΤΙΚΗΣ ΕΝΟΤΗΤΑΣ ΠΕΡΙΦΕΡΕΙΑΣ ΗΠΕΙΡΟΥ</t>
  </si>
  <si>
    <t>ΣΥΝΔΕΣΜΟΣ ΥΔΡΕΥΣΗΣ ΛΕΚΑΝΟΠΕΔΙΟΥ ΙΩΑΝΝΙΝΩΝ</t>
  </si>
  <si>
    <t>ΣΥΝΔΕΣΜΟΣ ΟΡΕΙΝΩΝ ΔΗΜΩΝ ΠΕΡΙΟΧΗΣ ΚΕΝΤΡΙΚΩΝ ΤΖΟΥΜΕΡΚΩΝ ΚΑΙ ΓΕΩΡΓΙΟΥ ΚΑΡΑΙΣΚΑΚΗ ΑΠΟ ΠΗΓΕΣ ΒΡΥΖΟΚΑΛΑΜΟΥ</t>
  </si>
  <si>
    <t>ΣΥΝΔΕΣΜΟΣ ΥΔΡΕΥΣΗΣ ΠΡΕΒΕΖΑΣ - ΦΙΛΙΠΠΙΑΔΑΣ - ΛΟΥΡΟΥ Κ.ΛΠ.</t>
  </si>
  <si>
    <t>ΕΝΙΑΙΑ ΣΧΟΛΙΚΗ ΕΠΙΤΡΟΠΗ Α/ΘΜΙΑΣ ΕΚΠΑΙΔΕΥΣΗΣ ΔΗΜΟΥ ΙΩΑΝΝΙΤΩΝ</t>
  </si>
  <si>
    <t>ΕΝΙΑΙΑ ΣΧΟΛΙΚΗ ΕΠΙΤΡΟΠΗ ΔΕΥΤΕΡΟΒΑΘΜΙΑΣ ΕΚΠΑΙΔΕΥΣΗΣ ΔΗΜΟΥ ΙΩΑΝΝΙΤΩΝ</t>
  </si>
  <si>
    <t>ΔΗΜΟΣ ΑΓΙΑΣ</t>
  </si>
  <si>
    <t>ΔΗΜΟΣ ΑΓΡΑΦΩΝ</t>
  </si>
  <si>
    <t>ΔΗΜΟΣ ΑΛΙΑΡΤΟΥ-ΘΕΣΠΙΕΩΝ</t>
  </si>
  <si>
    <t>ΔΗΜΟΣ ΑΛΜΥΡΟΥ</t>
  </si>
  <si>
    <t>ΔΗΜΟΣ ΑΛΟΝΝΗΣΟΥ</t>
  </si>
  <si>
    <t>ΔΗΜΟΣ ΑΜΦΙΚΛΕΙΑΣ-ΕΛΑΤΕΙΑΣ</t>
  </si>
  <si>
    <t>ΔΗΜΟΣ ΑΡΓΙΘΕΑΣ</t>
  </si>
  <si>
    <t>ΔΗΜΟΣ ΒΟΛΟΥ</t>
  </si>
  <si>
    <t>ΔΗΜΟΣ ΔΕΛΦΩΝ</t>
  </si>
  <si>
    <t>ΔΗΜΟΣ ΔΙΡΦΥΩΝ-ΜΕΣΣΑΠΙΩΝ</t>
  </si>
  <si>
    <t>ΔΗΜΟΣ ΔΙΣΤΟΜΟΥ-ΑΡΑΧΟΒΑΣ-ΑΝΤΙΚΥΡΑΣ</t>
  </si>
  <si>
    <t>ΔΗΜΟΣ ΔΟΜΟΚΟΥ</t>
  </si>
  <si>
    <t>ΔΗΜΟΣ ΔΩΡΙΔΟΣ</t>
  </si>
  <si>
    <t>ΔΗΜΟΣ ΕΛΑΣΣΟΝΑΣ</t>
  </si>
  <si>
    <t>ΔΗΜΟΣ ΕΡΕΤΡΙΑΣ</t>
  </si>
  <si>
    <t>ΔΗΜΟΣ ΖΑΓΟΡΑΣ-ΜΟΥΡΕΣΙΟΥ</t>
  </si>
  <si>
    <t>ΔΗΜΟΣ ΘΗΒΑΙΩΝ</t>
  </si>
  <si>
    <t>ΔΗΜΟΣ ΙΣΤΙΑΙΑΣ-ΑΙΔΗΨΟΥ</t>
  </si>
  <si>
    <t>ΔΗΜΟΣ ΜΕΤΕΩΡΩΝ</t>
  </si>
  <si>
    <t>ΔΗΜΟΣ ΚΑΡΔΙΤΣΑΣ</t>
  </si>
  <si>
    <t>ΔΗΜΟΣ ΚΑΡΠΕΝΗΣΙΟΥ</t>
  </si>
  <si>
    <t>ΔΗΜΟΣ ΚΑΡΥΣΤΟΥ</t>
  </si>
  <si>
    <t>ΔΗΜΟΣ ΚΙΛΕΛΕΡ</t>
  </si>
  <si>
    <t>ΔΗΜΟΣ ΚΥΜΗΣ-ΑΛΙΒΕΡΙΟΥ</t>
  </si>
  <si>
    <t>ΔΗΜΟΣ ΛΑΜΙΕΩΝ</t>
  </si>
  <si>
    <t>ΔΗΜΟΣ ΛΑΡΙΣΑΙΩΝ</t>
  </si>
  <si>
    <t>ΔΗΜΟΣ ΛΕΒΑΔΕΩΝ</t>
  </si>
  <si>
    <t>ΔΗΜΟΣ ΛΙΜΝΗΣ ΠΛΑΣΤΗΡΑ</t>
  </si>
  <si>
    <t>ΔΗΜΟΣ ΛΟΚΡΩΝ</t>
  </si>
  <si>
    <t>ΔΗΜΟΣ ΜΑΚΡΑΚΩΜΗΣ</t>
  </si>
  <si>
    <t>ΔΗΜΟΣ ΜΑΝΤΟΥΔΙΟΥ-ΛΙΜΝΗΣ-ΑΓΙΑΣ ΑΝΝΑΣ</t>
  </si>
  <si>
    <t>ΔΗΜΟΣ ΜΟΥΖΑΚΙΟΥ</t>
  </si>
  <si>
    <t>ΔΗΜΟΣ ΚΑΜΕΝΩΝ ΒΟΥΡΛΩΝ</t>
  </si>
  <si>
    <t>ΔΗΜΟΣ ΝΟΤΙΟΥ ΠΗΛΙΟΥ</t>
  </si>
  <si>
    <t>ΔΗΜΟΣ ΟΡΧΟΜΕΝΟΥ</t>
  </si>
  <si>
    <t>ΔΗΜΟΣ ΠΑΛΑΜΑ</t>
  </si>
  <si>
    <t>ΔΗΜΟΣ ΠΥΛΗΣ</t>
  </si>
  <si>
    <t>ΔΗΜΟΣ ΡΗΓΑ ΦΕΡΑΙΟΥ</t>
  </si>
  <si>
    <t>ΔΗΜΟΣ ΣΚΙΑΘΟΥ</t>
  </si>
  <si>
    <t>ΔΗΜΟΣ ΣΚΟΠΕΛΟΥ</t>
  </si>
  <si>
    <t>ΔΗΜΟΣ ΣΚΥΡΟΥ</t>
  </si>
  <si>
    <t>ΔΗΜΟΣ ΣΟΦΑΔΩΝ</t>
  </si>
  <si>
    <t>ΔΗΜΟΣ ΣΤΥΛΙΔΑΣ</t>
  </si>
  <si>
    <t>ΔΗΜΟΣ ΤΑΝΑΓΡΑΣ</t>
  </si>
  <si>
    <t>ΔΗΜΟΣ ΤΕΜΠΩΝ</t>
  </si>
  <si>
    <t>ΔΗΜΟΣ ΤΡΙΚΚΑΙΩΝ</t>
  </si>
  <si>
    <t>ΔΗΜΟΣ ΤΥΡΝΑΒΟΥ</t>
  </si>
  <si>
    <t>ΔΗΜΟΣ ΦΑΡΚΑΔΟΝΑΣ</t>
  </si>
  <si>
    <t>ΔΗΜΟΣ ΦΑΡΣΑΛΩΝ</t>
  </si>
  <si>
    <t>ΔΗΜΟΣ ΧΑΛΚΙΔΕΩΝ</t>
  </si>
  <si>
    <t>ΠΕΡΙΦΕΡΕΙΑ ΘΕΣΣΑΛΙΑΣ</t>
  </si>
  <si>
    <t>ΠΕΡΙΦΕΡΕΙΑ ΣΤΕΡΕΑΣ ΕΛΛΑΔΑΣ</t>
  </si>
  <si>
    <t>ΚΟΙΝΩΝΙΚΟΣ ΞΕΝΩΝΑΣ ΗΛΙΚΙΩΜΕΝΩΝ "ΕΥΣΤΑΘΙΟΣ Ι. ΜΑΝΑΙΟΣ"</t>
  </si>
  <si>
    <t>ΔΕΛΗΧΕΙΟ ΙΔΡΥΜΑ ΑΝΤΩΝΙΟΥ &amp; ΕΥΑΓΓΕΛΙΑΣ ΔΕΛΗΧΑ</t>
  </si>
  <si>
    <t>ΔΗΜΟΤΙΚΟ ΛΙΜΕΝΙΚΟ ΤΑΜΕΙΟ ΑΛΟΝΝΗΣΟΥ</t>
  </si>
  <si>
    <t>ΜΟΥΣΕΙΟ "ΑΛΕΞΑΝΔΡΟΥ Κ. ΔΑΜΤΣΑ" ΔΗΜΟΥ ΒΟΛΟΥ</t>
  </si>
  <si>
    <t>ΔΗΜΟΤΙΚΟ ΛΙΜΕΝΙΚΟ ΤΑΜΕΙΟ ΓΑΛΑΞΙΔΙΟΥ</t>
  </si>
  <si>
    <t>ΔΗΜΟΤΙΚΟ ΛΙΜΕΝΙΚΟ ΤΑΜΕΙΟ ΔΩΡΙΔΟΣ</t>
  </si>
  <si>
    <t>ΙΝΣΤΙΤΟΥΤΟ ΤΕΚΜΗΡΙΩΣΗΣ, ΠΛΗΡΟΦΟΡΗΣΗΣ ΚΑΙ ΕΡΕΥΝΑΣ ΤΟΥ ΚΑΡΚΙΝΟΥ “ΓΕΩΡΓΙΟΣ Ν. ΠΑΠΑΝΙΚΟΛΑΟΥ”</t>
  </si>
  <si>
    <t>ΔΗΜΟΤΙΚΗ ΠΙΝΑΚΟΘΗΚΗ ΛΑΡΙΣΑΣ - ΜΟΥΣΕΙΟ Γ.Ι. ΚΑΤΣΙΓΡΑ</t>
  </si>
  <si>
    <t>ΛΑΟΓΡΑΦΙΚΟ ΙΣΤΟΡΙΚΟ ΜΟΥΣΕΙΟ ΛΑΡΙΣΑΣ-ΓΙΩΡΓΟΣ ΚΑΙ ΛΕΝΑ ΓΟΥΡΓΙΩΤΗ</t>
  </si>
  <si>
    <t>ΔΗΜΟΤΙΚΟ ΛΙΜΕΝΙΚΟ ΤΑΜΕΙΟ ΣΚΙΑΘΟΥ</t>
  </si>
  <si>
    <t>ΔΗΜΟΤΙΚΟ ΛΙΜΕΝΙΚΟ ΤΑΜΕΙΟ ΣΚΟΠΕΛΟΥ</t>
  </si>
  <si>
    <t>ΑΝΑΓΚΑΣΤΙΚΟΣ ΣΥΝΔΕΣΜΟΣ ΔΙΑΧΕΙΡΙΣΗΣ ΣΤΕΡΕΩΝ ΑΠΟΒΛΗΤΩΝ 3ΗΣ Δ.Ε. Ν. ΑΙΤΩΛΟΑΚΑΡΝΑΝΙΑΣ</t>
  </si>
  <si>
    <t>ΣΥΝΔΕΣΜΟΣ ΔΙΑΧΕΙΡΙΣΗΣ ΣΦΑΓΕΙΩΝ ΛΙΔΟΡΙΚΙΟΥ</t>
  </si>
  <si>
    <t>ΣΥΝΔΕΣΜΟΣ ΥΔΡΕΥΣΗΣ ΔΗΜΟΥ ΚΑΡΔΙΤΣΑΣ ΚΑΙ ΛΟΙΠΩΝ ΔΗΜΩΝ</t>
  </si>
  <si>
    <t>ΣΥΝΔΕΣΜΟΣ ΥΔΡΕΥΣΗΣ ΚΑΤΑΦΥΓΙΟΥ - ΛΑΜΠΕΡΟΥ Ν. ΚΑΡΔΙΤΣΑΣ</t>
  </si>
  <si>
    <t>ΣΥΝΔΕΣΜΟΣ ΥΔΡΕΥΣΗΣ ΟΤΑ ΝΟΜΟΥ ΦΘΙΩΤΙΔΑΣ ΑΠΟ ΠΗΓΕΣ "ΚΑΝΑΛΙΑ" ΠΥΡΓΟΥ ΥΠΑΤΗΣ</t>
  </si>
  <si>
    <t>ΣΥΝΔΕΣΜΟΣ ΥΔΡΕΥΣΗΣ ΣΜΟΚΟΒΟΥ</t>
  </si>
  <si>
    <t>ΣΧΟΛΙΚΗ ΕΠΙΤΡΟΠΗ ΔΕΥΤΕΟΒΑΘΜΙΑΣ ΕΚΠΑΙΔΕΥΣΗΣ ΔΗΜΟΥ ΒΟΛΟΥ</t>
  </si>
  <si>
    <t>ΣΧΟΛΙΚΗ ΕΠΙΤΡΟΠΗ ΠΡΩΤΟΒΑΘΜΙΑΣ ΕΚΠΑΙΔΕΥΣΗΣ ΔΗΜΟΥ ΒΟΛΟΥ</t>
  </si>
  <si>
    <t>ΣΧΟΛΙΚΗ ΕΠΙΤΡΟΠΗ ΠΡΩΤΟΒΑΘΜΙΑΣ ΕΚΠΑΙΔΕΥΣΗΣ ΔΗΜΟΥ ΛΑΜΙΕΩΝ</t>
  </si>
  <si>
    <t>ΣΧΟΛΙΚΗ ΕΠΙΤΡΟΠΗ ΔΕΥΤΕΡΟΒΑΘΜΙΑΣ ΕΚΠΑΙΔΕΥΣΗΣ ΔΗΜΟΥ ΛΑΜΙΕΩΝ</t>
  </si>
  <si>
    <t>ΣΧΟΛΙΚΗ ΕΠΙΤΡΟΠΗ ΜΟΝΑΔΩΝ ΔΕΥΤΕΡΟΒΑΘΜΙΑΣ ΕΚΠΑΙΔΕΥΣΗΣ ΔΗΜΟΥ ΛΑΡΙΣΑΙΩΝ</t>
  </si>
  <si>
    <t>ΣΧΟΛΙΚΗ ΕΠΙΤΡΟΠΗ ΜΟΝΑΔΩΝ ΠΡΩΤΟΒΑΘΜΙΑΣ ΕΚΠΑΙΔΕΥΣΗΣ ΔΗΜΟΥ ΛΑΡΙΣΑΙΩΝ</t>
  </si>
  <si>
    <t>ΣΧΟΛΙΚΗ ΕΠΙΤΡΟΠΗ Α/ΘΜΙΑΣ ΕΚΠΑΙΔΕΥΣΗΣ ΔΗΜΟΥ ΤΡΙΚΑΛΩΝ</t>
  </si>
  <si>
    <t>ΣΧΟΛΙΚΗ ΕΠΙΤΡΟΠΗ Β/ΘΜΙΑΣ ΕΚΠΑΙΔΕΥΣΗΣ ΔΗΜΟΥ ΤΡΙΚΑΛΩΝ</t>
  </si>
  <si>
    <t>ΣΧΟΛΙΚΗ ΕΠΙΤΡΟΠΗ B/ΒΑΘΜΙΑΣ ΕΚΠΑΙΔΕΥΣΗΣ ΔΗΜΟΥ ΧΑΛΚΙΔΕΩΝ</t>
  </si>
  <si>
    <t>ΣΧΟΛΙΚΗ ΕΠΙΤΡΟΠΗ Α/ΒΑΘΜΙΑΣ ΕΚΠΑΙΔΕΥΣΗΣ ΔΗΜΟΥ ΧΑΛΚΙΔΕΩΝ</t>
  </si>
  <si>
    <t>ΔΗΜΟΣ ΑΓΙΟΥ ΒΑΣΙΛΕΙΟΥ</t>
  </si>
  <si>
    <t>ΔΗΜΟΣ ΑΓΙΟΥ ΝΙΚΟΛΑΟΥ</t>
  </si>
  <si>
    <t>ΔΗΜΟΣ ΑΜΑΡΙΟΥ</t>
  </si>
  <si>
    <t>ΔΗΜΟΣ ΑΝΩΓΕΙΩΝ</t>
  </si>
  <si>
    <t>ΔΗΜΟΣ ΑΠΟΚΟΡΩΝΟΥ</t>
  </si>
  <si>
    <t>ΔΗΜΟΣ ΑΡΧΑΝΩΝ-ΑΣΤΕΡΟΥΣΙΩΝ</t>
  </si>
  <si>
    <t>ΔΗΜΟΣ ΒΙΑΝΝΟΥ</t>
  </si>
  <si>
    <t>ΔΗΜΟΣ ΓΑΥΔΟΥ</t>
  </si>
  <si>
    <t>ΔΗΜΟΣ ΓΟΡΤΥΝΑΣ</t>
  </si>
  <si>
    <t>ΔΗΜΟΣ ΗΡΑΚΛΕΙΟΥ ΚΡΗΤΗΣ</t>
  </si>
  <si>
    <t>ΔΗΜΟΣ ΙΕΡΑΠΕΤΡΑΣ</t>
  </si>
  <si>
    <t>ΔΗΜΟΣ ΚΑΝΤΑΝΟΥ-ΣΕΛΙΝΟΥ</t>
  </si>
  <si>
    <t>ΔΗΜΟΣ ΚΙΣΣΑΜΟΥ</t>
  </si>
  <si>
    <t>ΔΗΜΟΣ ΜΑΛΕΒΙΖΙΟΥ</t>
  </si>
  <si>
    <t>ΔΗΜΟΣ ΜΙΝΩΑ ΠΕΔΙΑΔΑΣ</t>
  </si>
  <si>
    <t>ΔΗΜΟΣ ΜΥΛΟΠΟΤΑΜΟΥ</t>
  </si>
  <si>
    <t>ΔΗΜΟΣ ΟΡΟΠΕΔΙΟΥ ΛΑΣΙΘΙΟΥ</t>
  </si>
  <si>
    <t>ΔΗΜΟΣ ΠΛΑΤΑΝΙΑ</t>
  </si>
  <si>
    <t>ΔΗΜΟΣ ΡΕΘΥΜΝΗΣ</t>
  </si>
  <si>
    <t>ΔΗΜΟΣ ΣΗΤΕΙΑΣ</t>
  </si>
  <si>
    <t>ΔΗΜΟΣ ΣΦΑΚΙΩΝ</t>
  </si>
  <si>
    <t>ΔΗΜΟΣ ΦΑΙΣΤΟΥ</t>
  </si>
  <si>
    <t>ΔΗΜΟΣ ΧΑΝΙΩΝ</t>
  </si>
  <si>
    <t>ΔΗΜΟΣ ΧΕΡΣΟΝΗΣΟΥ</t>
  </si>
  <si>
    <t>ΠΕΡΙΦΕΡΕΙΑ ΚΡΗΤΗΣ</t>
  </si>
  <si>
    <t>ΚΟΥΚΟΥΡΑΚΕΙΟΣ ΟΙΚΟΣ ΕΥΓΗΡΙΑΣ</t>
  </si>
  <si>
    <t>ΓΕΡΩΝΥΜΑΚΕΙΟ ΔΗΜΟΤΙΚΟ ΒΡΕΦΟΚΟΜΕΙΟ ΗΡΑΚΛΕΙΟΥ</t>
  </si>
  <si>
    <t>ΔΗΜΟΤΙΚΟ ΓΗΡΟΚΟΜΕΙΟ ΧΑΝΙΩΝ</t>
  </si>
  <si>
    <t>ΔΗΜΟΤΙΚΟ ΙΔΡΥΜΑ "ΕΛΛΗ ΑΛΕΞΙΟΥ"</t>
  </si>
  <si>
    <t>ΔΗΜΟΤΙΚΟ ΛΙΜΕΝΙΚΟ ΤΑΜΕΙΟ ΑΓΙΟΥ ΝΙΚΟΛΑΟΥ</t>
  </si>
  <si>
    <t>ΔΗΜΟΤΙΚΟ ΛΙΜΕΝΙΚΟ ΤΑΜΕΙΟ ΙΕΡΑΠΕΤΡΑΣ</t>
  </si>
  <si>
    <t>ΔΗΜΟΤΙΚΟ ΛΙΜΕΝΙΚΟ ΤΑΜΕΙΟ ΜΑΛΕΒΙΖΙΟΥ</t>
  </si>
  <si>
    <t>ΔΗΜΟΤΙΚΟ ΛΙΜΕΝΙΚΟ ΤΑΜΕΙΟ ΡΕΘΥΜΝΗΣ</t>
  </si>
  <si>
    <t>ΔΗΜΟΤΙΚΟ ΛΙΜΕΝΙΚΟ ΤΑΜΕΙΟ ΣΗΤΕΙΑΣ</t>
  </si>
  <si>
    <t>ΔΗΜΟΤΙΚΟ ΛΙΜΕΝΙΚΟ ΤΑΜΕΙΟ ΦΑΙΣΤΟΥ</t>
  </si>
  <si>
    <t>ΔΗΜΟΤΙΚΟ ΛΙΜΕΝΙΚΟ ΤΑΜΕΙΟ ΧΑΝΙΩΝ</t>
  </si>
  <si>
    <t>ΔΗΜΟΤΙΚΟ ΛΙΜΕΝΙΚΟ ΤΑΜΕΙΟ ΧΕΡΣΟΝΗΣΟΥ</t>
  </si>
  <si>
    <t>ΣΥΝΔΕΣΜΟΣ ΔΙΑΧΕΙΡΙΣΗΣ ΠΕΡΙΒΑΛΛΟΝΤΟΣ ΔΗΜΩΝ Ν. ΚΑΖΑΝΤΖΑΚΗ - ΑΡΧΑΝΩΝ - ΤΕΜΕΝΟΥΣ</t>
  </si>
  <si>
    <t>ΕΝΙΑΙΟΣ ΣΥΝΔΕΣΜΟΣ ΔΙΑΧΕΙΡΙΣΗΣ ΑΠΟΡΡΙΜΜΑΤΩΝ ΚΡΗΤΗΣ</t>
  </si>
  <si>
    <t>ΣΧΟΛΙΚΗ ΕΠΙΤΡΟΠΗ ΔΕΥΤΕΡΟΒΑΘΜΙΑΣ ΕΚΠΑΙΔΕΥΣΗΣ ΔΗΜΟΥ ΗΡΑΚΛΕΙΟΥ</t>
  </si>
  <si>
    <t>ΣΧΟΛΙΚΗ ΕΠΙΤΡΟΠΗ ΠΡΩΤΟΒΑΘΜΙΑΣ ΕΚΠΑΙΔΕΥΣΗΣ ΔΗΜΟΥ ΗΡΑΚΛΕΙΟΥ</t>
  </si>
  <si>
    <t>ΣΧΟΛΙΚΗ ΕΠΙΤΡΟΠΗ Α ΒΑΘΜΙΑΣ ΕΚΠΑΙΔΕΥΣΗΣ ΔΗΜΟΥ ΧΑΝΙΩΝ</t>
  </si>
  <si>
    <t>ΣΧΟΛΙΚΗ ΕΠΙΤΡΟΠΗ ΔΕΥΤΕΡΟΒΑΘΜΙΑΣ ΕΚΠΑΙΔΕΥΣΗΣ ΔΗΜΟΥ ΧΑΝΙΩΝ</t>
  </si>
  <si>
    <t>ΔΗΜΟΣ ΑΒΔΗΡΩΝ</t>
  </si>
  <si>
    <t>ΔΗΜΟΣ ΑΛΕΞΑΝΔΡΕΙΑΣ</t>
  </si>
  <si>
    <t>ΔΗΜΟΣ ΑΛΕΞΑΝΔΡΟΥΠΟΛΗΣ</t>
  </si>
  <si>
    <t>ΔΗΜΟΣ ΑΛΜΩΠΙΑΣ</t>
  </si>
  <si>
    <t>ΔΗΜΟΣ ΑΜΠΕΛΟΚΗΠΩΝ-ΜΕΝΕΜΕΝΗΣ</t>
  </si>
  <si>
    <t>ΔΗΜΟΣ ΑΜΦΙΠΟΛΗΣ</t>
  </si>
  <si>
    <t>ΔΗΜΟΣ ΑΡΙΣΤΟΤΕΛΗ</t>
  </si>
  <si>
    <t>ΔΗΜΟΣ ΑΡΡΙΑΝΩΝ</t>
  </si>
  <si>
    <t>ΔΗΜΟΣ ΒΕΡΟΙΑΣ</t>
  </si>
  <si>
    <t>ΔΗΜΟΣ ΒΙΣΑΛΤΙΑΣ</t>
  </si>
  <si>
    <t>ΔΗΜΟΣ ΒΟΛΒΗΣ</t>
  </si>
  <si>
    <t>ΔΗΜΟΣ ΔΕΛΤΑ</t>
  </si>
  <si>
    <t>ΔΗΜΟΣ ΔΙΔΥΜΟΤΕΙΧΟΥ</t>
  </si>
  <si>
    <t>ΔΗΜΟΣ ΔΙΟΥ-ΟΛΥΜΠΟΥ</t>
  </si>
  <si>
    <t>ΔΗΜΟΣ ΔΟΞΑΤΟΥ</t>
  </si>
  <si>
    <t>ΔΗΜΟΣ ΔΡΑΜΑΣ</t>
  </si>
  <si>
    <t>ΔΗΜΟΣ ΕΔΕΣΣΑΣ</t>
  </si>
  <si>
    <t>ΔΗΜΟΣ ΕΜΜΑΝΟΥΗΛ ΠΑΠΠΑ</t>
  </si>
  <si>
    <t>ΔΗΜΟΣ ΗΡΑΚΛΕΙΑΣ</t>
  </si>
  <si>
    <t>ΔΗΜΟΣ ΗΡΩΙΚΗΣ ΠΟΛΕΩΣ ΝΑΟΥΣΑΣ</t>
  </si>
  <si>
    <t>ΔΗΜΟΣ ΘΑΣΟΥ</t>
  </si>
  <si>
    <t>ΔΗΜΟΣ ΘΕΡΜΑΙΚΟΥ</t>
  </si>
  <si>
    <t>ΔΗΜΟΣ ΘΕΡΜΗΣ</t>
  </si>
  <si>
    <t>ΔΗΜΟΣ ΘΕΣΣΑΛΟΝΙΚΗΣ</t>
  </si>
  <si>
    <t>ΔΗΜΟΣ ΙΑΣΜΟΥ</t>
  </si>
  <si>
    <t>ΔΗΜΟΣ ΚΑΒΑΛΑΣ</t>
  </si>
  <si>
    <t>ΔΗΜΟΣ ΚΑΛΑΜΑΡΙΑΣ</t>
  </si>
  <si>
    <t>ΔΗΜΟΣ ΚΑΣΣΑΝΔΡΑΣ</t>
  </si>
  <si>
    <t>ΔΗΜΟΣ ΚΑΤΕΡΙΝΗΣ</t>
  </si>
  <si>
    <t>ΔΗΜΟΣ ΚΑΤΩ ΝΕΥΡΟΚΟΠΙΟΥ</t>
  </si>
  <si>
    <t>ΔΗΜΟΣ ΚΙΛΚΙΣ</t>
  </si>
  <si>
    <t>ΔΗΜΟΣ ΚΟΜΟΤΗΝΗΣ</t>
  </si>
  <si>
    <t>ΔΗΜΟΣ ΚΟΡΔΕΛΙΟΥ-ΕΥΟΣΜΟΥ</t>
  </si>
  <si>
    <t>ΔΗΜΟΣ ΛΑΓΚΑΔΑ</t>
  </si>
  <si>
    <t>ΔΗΜΟΣ ΜΑΡΩΝΕΙΑΣ-ΣΑΠΩΝ</t>
  </si>
  <si>
    <t>ΔΗΜΟΣ ΜΥΚΗΣ</t>
  </si>
  <si>
    <t>ΔΗΜΟΣ ΝΕΑΠΟΛΗΣ-ΣΥΚΕΩΝ</t>
  </si>
  <si>
    <t>ΔΗΜΟΣ ΝΕΑΣ ΖΙΧΝΗΣ</t>
  </si>
  <si>
    <t>ΔΗΜΟΣ ΝΕΑΣ ΠΡΟΠΟΝΤΙΔΑΣ</t>
  </si>
  <si>
    <t>ΔΗΜΟΣ ΝΕΣΤΟΥ</t>
  </si>
  <si>
    <t>ΔΗΜΟΣ ΞΑΝΘΗΣ</t>
  </si>
  <si>
    <t>ΔΗΜΟΣ ΟΡΕΣΤΙΑΔΑΣ</t>
  </si>
  <si>
    <t>ΔΗΜΟΣ ΠΑΓΓΑΙΟΥ</t>
  </si>
  <si>
    <t>ΔΗΜΟΣ ΠΑΙΟΝΙΑΣ</t>
  </si>
  <si>
    <t>ΔΗΜΟΣ ΠΑΡΑΝΕΣΤΙΟΥ</t>
  </si>
  <si>
    <t>ΔΗΜΟΣ ΠΑΥΛΟΥ ΜΕΛΑ</t>
  </si>
  <si>
    <t>ΔΗΜΟΣ ΠΕΛΛΑΣ</t>
  </si>
  <si>
    <t>ΔΗΜΟΣ ΠΟΛΥΓΥΡΟΥ</t>
  </si>
  <si>
    <t>ΔΗΜΟΣ ΠΡΟΣΟΤΣΑΝΗΣ</t>
  </si>
  <si>
    <t>ΔΗΜΟΣ ΠΥΔΝΑΣ-ΚΟΛΙΝΔΡΟΥ</t>
  </si>
  <si>
    <t>ΔΗΜΟΣ ΠΥΛΑΙΑΣ-ΧΟΡΤΙΑΤΗ</t>
  </si>
  <si>
    <t>ΔΗΜΟΣ ΣΑΜΟΘΡΑΚΗΣ</t>
  </si>
  <si>
    <t>ΔΗΜΟΣ ΣΕΡΡΩΝ</t>
  </si>
  <si>
    <t>ΔΗΜΟΣ ΣΙΘΩΝΙΑΣ</t>
  </si>
  <si>
    <t>ΔΗΜΟΣ ΣΙΝΤΙΚΗΣ</t>
  </si>
  <si>
    <t>ΔΗΜΟΣ ΣΚΥΔΡΑΣ</t>
  </si>
  <si>
    <t>ΔΗΜΟΣ ΣΟΥΦΛΙΟΥ</t>
  </si>
  <si>
    <t>ΔΗΜΟΣ ΤΟΠΕΙΡΟΥ</t>
  </si>
  <si>
    <t>ΔΗΜΟΣ ΧΑΛΚΗΔΟΝΟΣ</t>
  </si>
  <si>
    <t>ΔΗΜΟΣ ΩΡΑΙΟΚΑΣΤΡΟΥ</t>
  </si>
  <si>
    <t>ΠΕΡΙΦΕΡΕΙΑ ΑΝΑΤΟΛΙΚΗΣ ΜΑΚΕΔΟΝΙΑΣ ΚΑΙ ΘΡΑΚΗΣ</t>
  </si>
  <si>
    <t>ΠΕΡΙΦΕΡΕΙΑ ΚΕΝΤΡΙΚΗΣ ΜΑΚΕΔΟΝΙΑΣ</t>
  </si>
  <si>
    <t>ΔΗΜΟΤΙΚΟΣ ΒΡΕΦΟΝΗΠΙΑΚΟΣ ΣΤΑΘΜΟΣ "ΘΕΑΝΩΣ ΖΩΓΙΟΠΟΥΛΟΥ"</t>
  </si>
  <si>
    <t>ΔΗΜΟΤΙΚΟ ΒΡΕΦΟΚΟΜΕΙΟ ΘΕΣΣΑΛΟΝΙΚΗΣ "ΑΓΙΟΣ ΣΤΥΛΙΑΝΟΣ"</t>
  </si>
  <si>
    <t>ΚΥΠΑΡΙΣΣΟΠΟΥΛΕΙΟ ΚΛΗΡΟΔΟΤΗΜΑ ΔΗΜΟΥ ΠΥΔΝΑΣ - ΚΟΛΙΝΔΡΟΥ</t>
  </si>
  <si>
    <t>ΦΟΡΕΑΣ ΛΕΙΤΟΥΡΓΙΑΣ ΛΑΙΚΩΝ ΑΓΟΡΩΝ ΠΕΡΙΦΕΡΕΙΑΚΗΣ ΕΝΟΤΗΤΑΣ ΘΕΣΣΑΛΟΝΙΚΗΣ</t>
  </si>
  <si>
    <t>ΔΗΜΟΤΙΚΟ ΛΙΜΕΝΙΚΟ ΤΑΜΕΙΟ ΑΒΔΗΡΩΝ</t>
  </si>
  <si>
    <t>ΔΗΜΟΤΙΚΟ ΛΙΜΕΝΙΚΟ ΤΑΜΕΙΟ ΑΜΦΙΠΟΛΗΣ ΣΕΡΡΩΝ</t>
  </si>
  <si>
    <t>ΔΗΜΟΤΙΚΟ ΛΙΜΕΝΙΚΟ ΤΑΜΕΙΟ ΑΡΙΣΤΟΤΕΛΗ</t>
  </si>
  <si>
    <t>ΠΟΛΙΤΙΣΤΙΚΟΣ ΟΡΓΑΝΙΣΜΟΣ - ΦΕΣΤΙΒΑΛ ΤΑΙΝΙΩΝ ΜΙΚΡΟΥ ΜΗΚΟΥΣ ΔΡΑΜΑΣ</t>
  </si>
  <si>
    <t>ΔΗΜΟΤΙΚΟ ΛΙΜΕΝΙΚΟ ΤΑΜΕΙΟ ΘΑΣΟΥ</t>
  </si>
  <si>
    <t>ΜΟΥΣΕΙΟ ΦΩΤΟΓΡΑΦΙΑΣ ΔΗΜΟΥ ΚΑΛΑΜΑΡΙΑΣ "ΧΡΗΣΤΟΣ ΚΑΛΕΜΚΕΡΗΣ"</t>
  </si>
  <si>
    <t>ΔΗΜΟΤΙΚΟ ΛΙΜΕΝΙΚΟ ΤΑΜΕΙΟ ΚΑΣΣΑΝΔΡΑΣ</t>
  </si>
  <si>
    <t>ΔΗΜΟΤΙΚΟ ΛΙΜΕΝΙΚΟ ΤΑΜΕΙΟ ΝΕΑΣ ΠΡΟΠΟΝΤΙΔΑΣ</t>
  </si>
  <si>
    <t>ΔΗΜΟΤΙΚΟ ΛΙΜΕΝΙΚΟ ΤΑΜΕΙΟ ΠΟΛΥΓΥΡΟΥ</t>
  </si>
  <si>
    <t>ΔΗΜΟΤΙΚΟ ΛΙΜΕΝΙΚΟ ΤΑΜΕΙΟ ΣΙΘΩΝΙΑΣ</t>
  </si>
  <si>
    <t>ΣΥΝΔΕΣΜΟΣ ΥΔΡΕΥΣΗΣ ΠΟΙΜΕΝΙΚΟΥ - ΑΜΠΕΛΑΚΙΩΝ</t>
  </si>
  <si>
    <t>ΠΕΡΙΦΕΡΕΙΑΚΟΣ ΣΥΝΔΕΣΜΟΣ ΦΟΡΕΩΝ ΔΙΑΧΕΙΡΙΣΗΣ ΣΤΕΡΕΩΝ ΑΠΟΒΛΗΤΩΝ (ΦΟΔΣΑ) ΚΕΝΤΡΙΚΗΣ ΜΑΚΕΔΟΝΙΑΣ</t>
  </si>
  <si>
    <t>ΣΥΝΔΕΣΜΟΣ ΔΗΜΩΝ ΙΑΜΑΤΙΚΩΝ ΠΗΓΩΝ ΕΛΛΑΔΑΣ</t>
  </si>
  <si>
    <t>ΣΥΝΔΕΣΜΟΣ ΠΡΟΣΤΑΣΙΑΣ ΚΑΙ ΠΕΡΙΘΑΛΨΗΣ ΑΔΕΣΠΟΤΩΝ ΖΩΩΝ ΑΝΑΤΟΛΙΚΗΣ ΘΕΣΣΑΛΟΝΙΚΗΣ (ΣΥ.Π.ΚΑΙ Π.Α.Ζ.Α.Θ.) ΝΟΜΟΥ ΘΕΣΣΑΛΟΝΙΚΗΣ</t>
  </si>
  <si>
    <t>ΣΥΝΔΕΣΜΟΣ ΔΗΜΩΝ ΔΥΤΙΚΗΣ ΘΕΣΣΑΛΟΝΙΚΗΣ</t>
  </si>
  <si>
    <t>ΣΥΝΔΕΣΜΟΣ ΔΙΑΧΕΙΡΙΣΗΣ ΑΠΟΡΡΙΜΜΑΤΩΝ Ν. ΞΑΝΘΗΣ</t>
  </si>
  <si>
    <t>ΣΧΟΛΙΚΗ ΕΠΙΤΡΟΠΗ ΔΕΥΤΕΡΟΒΑΘΜΙΑΣ ΕΚΠΑΙΔΕΥΣΗΣ ΔΗΜΟΥ ΘΕΣΣΑΛΟΝΙΚΗΣ</t>
  </si>
  <si>
    <t>ΣΧΟΛΙΚΗ ΕΠΙΤΡΟΠΗ ΠΡΩΤΟΒΑΘΜΙΑΣ ΕΚΠΑΙΔΕΥΣΗΣ ΔΗΜΟΥ ΘΕΣΣΑΛΟΝΙΚΗΣ</t>
  </si>
  <si>
    <t>ΣΧΟΛΙΚΗ ΕΠΙΤΡΟΠΗ Α/ΘΜΙΑΣ ΕΚΠ/ΣΗΣ ΔΗΜΟΥ ΚΑΤΕΡΙΝΗΣ</t>
  </si>
  <si>
    <t>ΣΧΟΛΙΚΗ ΕΠΙΤΡΟΠΗ Β/ΘΜΙΑΣ ΕΚΠ/ΣΗΣ ΔΗΜΟΥ ΚΑΤΕΡΙΝΗΣ</t>
  </si>
  <si>
    <t>ΣΧΟΛΙΚΗ ΕΠΙΤΡΟΠΗ ΔΕΥΤΕΡΟΒΑΘΜΙΑΣ ΕΚΠΑΙΔΕΥΣΗΣ ΔΗΜΟΥ ΚΟΡΔΕΛΙΟΥ ΕΥΟΣΜΟΥ</t>
  </si>
  <si>
    <t>ΣΧΟΛΙΚΗ ΕΠΙΤΡΟΠΗ ΠΡΩΤΟΒΑΘΜΙΑΣ ΕΚΠΑΙΔΕΥΣΗΣ ΔΗΜΟΥ ΚΟΡΔΕΛΙΟΥ ΕΥΟΣΜΟΥ</t>
  </si>
  <si>
    <t>ΣΧΟΛΙΚΗ ΕΠΙΤΡΟΠΗ ΔΕΥΤΕΡΟΒΑΘΜΙΑΣ ΕΚΠΑΙΔΕΥΣΗΣ ΔΗΜΟΥ ΠΕΛΛΑΣ</t>
  </si>
  <si>
    <t>ΣΧΟΛΙΚΗ ΕΠΙΤΡΟΠΗ ΠΡΩΤΟΒΑΘΜΙΑΣ ΕΚΠΑΙΔΕΥΣΗΣ ΔΗΜΟΥ ΠΕΛΛΑΣ</t>
  </si>
  <si>
    <t>ΔΗΜΟΣ ΑΓΡΙΝΙΟΥ</t>
  </si>
  <si>
    <t>ΔΗΜΟΣ ΑΙΓΙΑΛΕΙΑΣ</t>
  </si>
  <si>
    <t>ΔΗΜΟΣ ΑΚΤΙΟΥ-ΒΟΝΙΤΣΑΣ</t>
  </si>
  <si>
    <t>ΔΗΜΟΣ ΑΜΦΙΛΟΧΙΑΣ</t>
  </si>
  <si>
    <t>ΔΗΜΟΣ ΑΝΑΤΟΛΙΚΗΣ ΜΑΝΗΣ</t>
  </si>
  <si>
    <t>ΔΗΜΟΣ ΑΝΔΡΑΒΙΔΑΣ-ΚΥΛΛΗΝΗΣ</t>
  </si>
  <si>
    <t>ΔΗΜΟΣ ΑΝΔΡΙΤΣΑΙΝΑΣ-ΚΡΕΣΤΕΝΩΝ</t>
  </si>
  <si>
    <t>ΔΗΜΟΣ ΑΡΓΟΥΣ-ΜΥΚΗΝΩΝ</t>
  </si>
  <si>
    <t>ΔΗΜΟΣ ΑΡΧΑΙΑΣ ΟΛΥΜΠΙΑΣ</t>
  </si>
  <si>
    <t>ΔΗΜΟΣ ΒΕΛΟΥ-ΒΟΧΑΣ</t>
  </si>
  <si>
    <t>ΔΗΜΟΣ ΒΟΡΕΙΑΣ ΚΥΝΟΥΡΙΑΣ</t>
  </si>
  <si>
    <t>ΔΗΜΟΣ ΓΟΡΤΥΝΙΑΣ</t>
  </si>
  <si>
    <t>ΔΗΜΟΣ ΔΥΤΙΚΗΣ ΑΧΑΙΑΣ</t>
  </si>
  <si>
    <t>ΔΗΜΟΣ ΔΥΤΙΚΗΣ ΜΑΝΗΣ</t>
  </si>
  <si>
    <t>ΔΗΜΟΣ ΕΛΑΦΟΝΗΣΟΥ</t>
  </si>
  <si>
    <t>ΔΗΜΟΣ ΕΠΙΔΑΥΡΟΥ</t>
  </si>
  <si>
    <t>ΔΗΜΟΣ ΕΡΜΙΟΝΙΔΑΣ</t>
  </si>
  <si>
    <t>ΔΗΜΟΣ ΕΡΥΜΑΝΘΟΥ</t>
  </si>
  <si>
    <t>ΔΗΜΟΣ ΕΥΡΩΤΑ</t>
  </si>
  <si>
    <t>ΔΗΜΟΣ ΖΑΚΥΝΘΟΥ</t>
  </si>
  <si>
    <t>ΔΗΜΟΣ ΖΑΧΑΡΩΣ</t>
  </si>
  <si>
    <t>ΔΗΜΟΣ ΗΛΙΔΑΣ</t>
  </si>
  <si>
    <t>ΔΗΜΟΣ ΘΕΡΜΟΥ</t>
  </si>
  <si>
    <t>ΔΗΜΟΣ ΙΕΡΑΣ ΠΟΛΗΣ ΜΕΣΟΛΟΓΓΙΟΥ</t>
  </si>
  <si>
    <t>ΔΗΜΟΣ ΙΘΑΚΗΣ</t>
  </si>
  <si>
    <t>ΔΗΜΟΣ ΚΑΛΑΒΡΥΤΩΝ</t>
  </si>
  <si>
    <t>ΔΗΜΟΣ ΚΑΛΑΜΑΤΑΣ</t>
  </si>
  <si>
    <t>ΔΗΜΟΣ ΚΟΡΙΝΘΙΩΝ</t>
  </si>
  <si>
    <t>ΔΗΜΟΣ ΛΕΥΚΑΔΑΣ</t>
  </si>
  <si>
    <t>ΔΗΜΟΣ ΛΟΥΤΡΑΚΙΟΥ-ΠΕΡΑΧΩΡΑΣ-ΑΓΙΩΝ ΘΕΟΔΩΡΩΝ</t>
  </si>
  <si>
    <t>ΔΗΜΟΣ ΜΕΓΑΛΟΠΟΛΗΣ</t>
  </si>
  <si>
    <t>ΔΗΜΟΣ ΜΕΓΑΝΗΣΙΟΥ</t>
  </si>
  <si>
    <t>ΔΗΜΟΣ ΜΕΣΣΗΝΗΣ</t>
  </si>
  <si>
    <t>ΔΗΜΟΣ ΜΟΝΕΜΒΑΣΙΑΣ</t>
  </si>
  <si>
    <t>ΔΗΜΟΣ ΝΑΥΠΑΚΤΙΑΣ</t>
  </si>
  <si>
    <t>ΔΗΜΟΣ ΝΑΥΠΛΙΕΩΝ</t>
  </si>
  <si>
    <t>ΔΗΜΟΣ ΝΕΜΕΑΣ</t>
  </si>
  <si>
    <t>ΔΗΜΟΣ ΝΟΤΙΑΣ ΚΥΝΟΥΡΙΑΣ</t>
  </si>
  <si>
    <t>ΔΗΜΟΣ ΞΗΡΟΜΕΡΟΥ</t>
  </si>
  <si>
    <t>ΔΗΜΟΣ ΞΥΛΟΚΑΣΤΡΟΥ-ΕΥΡΩΣΤΙΝΗΣ</t>
  </si>
  <si>
    <t>ΔΗΜΟΣ ΟΙΧΑΛΙΑΣ</t>
  </si>
  <si>
    <t>ΔΗΜΟΣ ΠΑΞΩΝ</t>
  </si>
  <si>
    <t>ΔΗΜΟΣ ΠΑΤΡΕΩΝ</t>
  </si>
  <si>
    <t>ΔΗΜΟΣ ΠΗΝΕΙΟΥ</t>
  </si>
  <si>
    <t>ΔΗΜΟΣ ΠΥΛΟΥ-ΝΕΣΤΟΡΟΣ</t>
  </si>
  <si>
    <t>ΔΗΜΟΣ ΠΥΡΓΟΥ</t>
  </si>
  <si>
    <t>ΔΗΜΟΣ ΣΙΚΥΩΝΙΩΝ</t>
  </si>
  <si>
    <t>ΔΗΜΟΣ ΣΠΑΡΤΗΣ</t>
  </si>
  <si>
    <t>ΔΗΜΟΣ ΤΡΙΠΟΛΗΣ</t>
  </si>
  <si>
    <t>ΔΗΜΟΣ ΤΡΙΦΥΛΙΑΣ</t>
  </si>
  <si>
    <t>ΔΗΜΟΣ ΑΡΓΟΣΤΟΛΙΟΥ</t>
  </si>
  <si>
    <t>ΔΗΜΟΣ ΣΑΜΗΣ</t>
  </si>
  <si>
    <t>ΔΗΜΟΣ ΛΗΞΟΥΡΙΟΥ</t>
  </si>
  <si>
    <t>ΔΗΜΟΣ ΒΟΡΕΙΑΣ ΚΕΡΚΥΡΑΣ</t>
  </si>
  <si>
    <t>ΔΗΜΟΣ ΚΕΝΤΡΙΚΗΣ ΚΕΡΚΥΡΑΣ ΚΑΙ ΔΙΑΠΟΝΤΙΩΝ ΝΗΣΩΝ</t>
  </si>
  <si>
    <t>ΔΗΜΟΣ ΝΟΤΙΑΣ ΚΕΡΚΥΡΑΣ</t>
  </si>
  <si>
    <t>ΠΕΡΙΦΕΡΕΙΑ ΔΥΤΙΚΗΣ ΕΛΛΑΔΑΣ</t>
  </si>
  <si>
    <t>ΠΕΡΙΦΕΡΕΙΑ ΙΟΝΙΩΝ ΝΗΣΩΝ</t>
  </si>
  <si>
    <t>ΠΕΡΙΦΕΡΕΙΑ ΠΕΛΟΠΟΝΝΗΣΟΥ</t>
  </si>
  <si>
    <t>ΙΔΡΥΜΑ ΣΤΗΡΙΞΗΣ ΟΓΚΟΛΟΓΙΚΩΝ ΑΣΘΕΝΩΝ - Η ΕΛΠΙΔΑ</t>
  </si>
  <si>
    <t>ΙΔΡΥΜΑ ΝΟΣΟΚΟΜΕΙΟΥ ΚΑΣΤΡΙΟΥ</t>
  </si>
  <si>
    <t>ΓΗΡΟΚΟΜΕΙΟ ΚΕΡΚΥΡΑΣ</t>
  </si>
  <si>
    <t>ΟΡΦΑΝΟΤΡΟΦΕΙΟ ΚΕΡΚΥΡΑΣ</t>
  </si>
  <si>
    <t>ΔΗΜΟΤΙΚΟ ΒΡΕΦΟΚΟΜΕΙΟ ΠΑΤΡΩΝ</t>
  </si>
  <si>
    <t>ΔΗΜΟΤΙΚΟ ΛΙΜΕΝΙΚΟ ΤΑΜΕΙΟ ΑΙΓΙΑΛΕΙΑΣ</t>
  </si>
  <si>
    <t>ΔΗΜΟΤΙΚΟ ΛΙΜΕΝΙΚΟ ΤΑΜΕΙΟ ΑΚΤΙΟΥ - ΒΟΝΙΤΣΑΣ</t>
  </si>
  <si>
    <t>ΔΗΜΟΤΙΚΟ ΛΙΜΕΝΙΚΟ ΤΑΜΕΙΟ ΑΜΦΙΛΟΧΙΑΣ</t>
  </si>
  <si>
    <t>ΔΗΜΟΤΙΚΟ ΛΙΜΕΝΙΚΟ ΤΑΜΕΙΟ ΑΝΑΤΟΛΙΚΗΣ ΜΑΝΗΣ</t>
  </si>
  <si>
    <t>ΔΗΜΟΤΙΚΟ ΛΙΜΕΝΙΚΟ ΤΑΜΕΙΟ ΚΥΛΛΗΝΗΣ</t>
  </si>
  <si>
    <t>ΔΗΜΟΤΙΚΟ ΛΙΜΕΝΙΚΟ ΤΑΜΕΙΟ ΒΟΧΑΣ ΔΗΜΟΥ ΒΕΛΟΥ - ΒΟΧΑΣ</t>
  </si>
  <si>
    <t>ΔΗΜΟΤΙΚΟ ΛΙΜΕΝΙΚΟ ΤΑΜΕΙΟ ΒΟΡΕΙΑΣ ΚΥΝΟΥΡΙΑΣ</t>
  </si>
  <si>
    <t>ΔΗΜΟΤΙΚΟ ΛΙΜΕΝΙΚΟ ΤΑΜΕΙΟ ΕΠΙΔΑΥΡΟΥ</t>
  </si>
  <si>
    <t>ΔΗΜΟΤΙΚΟ ΛΙΜΕΝΙΚΟ ΤΑΜΕΙΟ ΔΗΜΟΥ ΕΡΜΙΟΝΙΔΑΣ</t>
  </si>
  <si>
    <t>ΔΗΜΟΤΙΚΟ ΛΙΜΕΝΙΚΟ ΤΑΜΕΙΟ ΙΕΡΑΣ ΠΟΛΗΣ ΜΕΣΟΛΟΓΓΙΟΥ</t>
  </si>
  <si>
    <t>ΔΗΜΟΤΙΚΟ ΜΟΥΣΕΙΟ ΚΑΛΑΒΡΥΤΙΝΟΥ ΟΛΟΚΑΥΤΩΜΑΤΟΣ (Δ.Μ.Κ.Ο.) ΔΗΜΟΥ ΚΑΛΑΒΡΥΤΩΝ</t>
  </si>
  <si>
    <t>ΔΗΜΟΤΙΚΟ ΛΙΜΕΝΙΚΟ ΤΑΜΕΙΟ ΚΑΛΑΜΑΤΑΣ</t>
  </si>
  <si>
    <t>ΔΗΜΟΤΙΚΟ ΠΝΕΥΜΑΤΙΚΟ ΚΕΝΤΡΟ ΚΑΛΑΜΑΤΑΣ - ΠΑΝΤΑΖΟΠΟΥΛΕΙΟΣ ΛΑΙΚΗ ΣΧΟΛΗ</t>
  </si>
  <si>
    <t>ΣΥΝΔΕΣΜΟΣ ΠΟΛΙΤΙΣΜΟΥ, ΑΘΛΗΤΙΣΜΟΥ ΚΑΙ ΠΕΡΙΒΑΛΛΟΝΤΟΣ ΚΕΡΚΥΡΑΣ (ΣΥ.Π.Α.Π. ΚΕΡΚΥΡΑΣ)</t>
  </si>
  <si>
    <t>ΣΥΝΔΕΣΜΟΣ ΚΟΙΝΩΝΙΚΗΣ ΠΡΟΣΤΑΣΙΑΣ ΚΑΙ ΑΛΛΗΛΕΓΓΥΗΣ ΚΕΡΚΥΡΑΣ (ΣΥ.ΚΟΙ.Π.Α. ΚΕΡΚΥΡΑΣ)</t>
  </si>
  <si>
    <t>ΔΗΜΟΤΙΚΟ ΓΗΡΟΚΟΜΕΙΟ ΑΡΓΟΣΤΟΛΙΟΥ</t>
  </si>
  <si>
    <t>ΔΗΜΟΤΙΚΟ ΛΙΜΕΝΙΚΟ ΤΑΜΕΙΟ ΚΕΦΑΛΛΗΝΙΑΣ - ΙΘΑΚΗΣ</t>
  </si>
  <si>
    <t>ΟΡΓΑΝΙΣΜΟΣ ΚΟΙΝΩΝΙΚΗΣ ΑΛΛΗΛΕΓΓΥΗΣ ΚΑΙ ΠΑΙΔΕΙΑΣ ΚΕΦΑΛΛΗΝΙΑΣ (Ο.Κ.Α.Π. ΚΕΦΑΛΛΗΝΙΑΣ)</t>
  </si>
  <si>
    <t>ΔΗΜΟΤΙΚΟ ΛΙΜΕΝΙΚΟ ΤΑΜΕΙΟ ΚΟΡΙΝΘΙΩΝ</t>
  </si>
  <si>
    <t>ΔΗΜΟΤΙΚΟ ΛΙΜΕΝΙΚΟ ΤΑΜΕΙΟ ΛΕΥΚΑΔΟΣ</t>
  </si>
  <si>
    <t>ΔΗΜΟΤΙΚΟ ΛΙΜΕΝΙΚΟ ΤΑΜΕΙΟ ΛΟΥΤΡΑΚΙΟΥ - ΠΕΡΑΧΩΡΑΣ</t>
  </si>
  <si>
    <t>ΔΗΜΟΤΙΚΟ ΛΙΜΕΝΙΚΟ ΤΑΜΕΙΟ ΜΟΝΕΜΒΑΣΙΑΣ</t>
  </si>
  <si>
    <t>ΔΗΜΟΤΙΚΟ ΛΙΜΕΝΙΚΟ ΤΑΜΕΙΟ ΝΑΥΠΑΚΤΟΥ</t>
  </si>
  <si>
    <t>ΔΗΜΟΤΙΚΟ ΛΙΜΕΝΙΚΟ ΤΑΜΕΙΟ ΝΑΥΠΛΙΟΥ</t>
  </si>
  <si>
    <t>ΔΗΜΟΤΙΚΟ ΛΙΜΕΝΙΚΟ ΤΑΜΕΙΟ ΝΟΤΙΑΣ ΚΥΝΟΥΡΙΑΣ</t>
  </si>
  <si>
    <t>ΔΗΜΟΤΙΚΟ ΛΙΜΕΝΙΚΟ ΤΑΜΕΙΟ ΞΗΡΟΜΕΡΟΥ</t>
  </si>
  <si>
    <t>ΚΟΙΝΩΝΙΚΟΣ ΟΡΓΑΝΙΣΜΟΣ ΔΗΜΟΥ ΠΑΤΡΕΩΝ</t>
  </si>
  <si>
    <t>ΔΗΜΟΤΙΚΟ ΛΙΜΕΝΙΚΟ ΤΑΜΕΙΟ ΠΥΛΟΥ - ΝΕΣΤΟΡΟΣ</t>
  </si>
  <si>
    <t>ΔΗΜΟΤΙΚΟ ΛΙΜΕΝΙΚΟ ΤΑΜΕΙΟ ΠΥΡΓΟΥ</t>
  </si>
  <si>
    <t>ΔΗΜΟΤΙΚΟ ΛΙΜΕΝΙΚΟ ΤΑΜΕΙΟ ΣΙΚΥΩΝΙΩΝ</t>
  </si>
  <si>
    <t>ΑΝΑΓΚΑΣΤΙΚΟΣ ΣΥΝΔΕΣΜΟΣ ΔΙΑΧΕΙΡΙΣΗΣ ΣΤΕΡΕΩΝ ΑΠΟΒΛΗΤΩΝ 2ΗΣ Δ.Ε. Ν. ΑΙΤΩΛΟΑΚΑΡΝΑΝΙΑΣ</t>
  </si>
  <si>
    <t>ΣΥΝΔΕΣΜΟΣ ΠΡΟΣΤΑΣΙΑΣ ΚΑΙ ΟΡΘΟΛΟΓΙΚΗΣ ΑΝΑΠΤΥΞΗΣ ΚΟΡΙΝΘΙΑΚΟΥ ΚΟΛΠΟΥ (Σ.Π.Ο.Α.Κ.) «Ο ΑΡΙΩΝ»</t>
  </si>
  <si>
    <t>ΣΥΝΔΕΣΜΟΣ ΑΠΟΧΕΤΕΥΣΗΣ ΑΝΔΡΑΒΙΔΑΣ, ΛΕΧΑΙΝΩΝ, ΚΑΣΤΡΟΥ, ΚΥΛΛΗΝΗΣ, ΤΡΑΓΑΝΟΥ «Ο ΗΡΑΚΛΗΣ»</t>
  </si>
  <si>
    <t>ΣΥΝΔΕΣΜΟΣ ΥΔΡΕΥΣΗΣ "Ο ΠΗΝΕΙΟΣ"</t>
  </si>
  <si>
    <t>ΣΥΝΔΕΣΜΟΣ ΔΙΑΧΕΙΡΙΣΗΣ ΣΤΕΡΕΩΝ ΑΠΟΒΛΗΤΩΝ (ΣΥ.ΔΙ.Σ.Α.) Ν. ΑΧΑΙΑΣ</t>
  </si>
  <si>
    <t>ΣΥΝΔΕΣΜΟΣ ΔΙΑΧΕΙΡΙΣΗΣ ΣΤΕΡΕΩΝ ΑΠΟΒΛΗΤΩΝ 4ΗΣ Γ.Ε. Ν. ΑΙΤΩΛΟΑΚΑΡΝΑΝΙΑΣ</t>
  </si>
  <si>
    <t>ΣΥΝΔΕΣΜΟΣ ΥΔΡΕΥΣΗΣ ΔΗΜΩΝ ΚΑΛΑΜΑΤΑΣ - ΜΕΣΣΗΝΗΣ ΚΑΙ ΚΟΙΝΟΤΗΤΩΝ ΠΕΡΙΟΧΗΣ ΚΑΛΑΜΑΤΑΣ</t>
  </si>
  <si>
    <t>ΣΥΝΔΕΣΜΟΣ ΥΔΡΕΥΣΗΣ ΔΗΜΩΝ ΛΕΥΚΑΔΑΣ ΚΑΙ ΑΙΤΩΛΟΑΚΑΡΝΑΝΙΑΣ</t>
  </si>
  <si>
    <t>ΣΥΝΔΕΣΜΟΣ ΔΙΑΧΕΙΡΙΣΗΣ ΣΤΕΡΕΩΝ ΑΠΟΒΛΗΤΩΝ 1ΗΣ Γ.Ε. Ν. ΑΙΤΩΛΟΑΚΑΡΝΑΝΙΑΣ</t>
  </si>
  <si>
    <t>ΔΙΑΔΗΜΟΤΙΚΟΣ ΣΥΝΔΕΣΜΟΣ ΠΕΡΙΘΑΛΨΗΣ ΑΔΕΣΠΟΤΩΝ ΖΩΩΝ ΣΥΝΤΡΟΦΙΑΣ ΝΑΥΠΛΙΟΥ - ΕΠΙΔΑΥΡΟΥ</t>
  </si>
  <si>
    <t>ΠΕΡΙΦΕΡΕΙΑΚΟΣ ΣΥΝΔΕΣΜΟΣ ΦΟΡΕΩΝ ΔΙΑΧΕΙΡΙΣΗΣ ΣΤΕΡΕΩΝ ΑΠΟΒΛΗΤΩΝ (ΦΟΔΣΑ) ΠΕΡΙΦΕΡΕΙΑΣ ΔΥΤΙΚΗΣ ΕΛΛΑΔΑΣ</t>
  </si>
  <si>
    <t>ΔΙΑΒΑΘΜΙΔΙΚΟΣ ΣΥΝΔΕΣΜΟΣ ΔΗΜΩΝ ΠΥΡΓΟΥ, ΑΡΧΑΙΑΣ ΟΛΥΜΠΙΑΣ ΚΑΙ ΠΕΡΙΦΕΡΕΙΑΣ ΔΥΤΙΚΗΣ ΕΛΛΑΔΑΣ</t>
  </si>
  <si>
    <t>ΠΕΡΙΦΕΡΕΙΑΚΟΣ ΣΥΝΔΕΣΜΟΣ ΦΟΡΕΩΝ ΔΙΑΧΕΙΡΙΣΗΣ ΣΤΕΡΕΩΝ ΑΠΟΒΛΗΤΩΝ (ΦΟΔΣΑ) ΠΕΡΙΦΕΡΕΙΑΣ ΠΕΛΟΠΟΝΝΗΣΟΥ</t>
  </si>
  <si>
    <t>ΣΥΝΔΕΣΜΟΣ ΔΗΜΩΝ ΤΡΙΠΟΛΗΣ ΚΑΙ ΓΟΡΤΥΝΙΑΣ ΥΔΑΤΙΚΩΝ ΕΡΓΩΝ ΜΕΘΥΔΡΙΟΥ</t>
  </si>
  <si>
    <t>ΣΥΝΔΕΣΜΟΣ ΥΔΡΕΥΣΗΣ "ΚΑΠΕΤΑΝ ΤΕΛΛΟΣ ΑΓΡΑΣ"</t>
  </si>
  <si>
    <t>ΣΧΟΛΙΚΗ ΕΠΙΤΡΟΠΗ ΜΟΝΑΔΩΝ ΔΕΥΤΕΡΟΒΑΘΜΙΑΣ ΕΚΠΑΙΔΕΥΣΗΣ ΔΗΜΟΥ ΑΓΡΙΝΙΟΥ</t>
  </si>
  <si>
    <t>ΣΧΟΛΙΚΗ ΕΠΙΤΡΟΠΗ ΜΟΝΑΔΩΝ ΠΡΩΤΟΒΑΘΜΙΑΣ ΕΚΠΑΙΔΕΥΣΗΣ ΔΗΜΟΥ ΑΓΡΙΝΙΟΥ</t>
  </si>
  <si>
    <t>ΣΧΟΛΙΚΗ ΕΠΙΤΡΟΠΗ ΣΧΟΛΕΙΩΝ ΔΕΥΤΕΡΟΒΑΘΜΙΑΣ ΕΚΠΑΙΔΕΥΣΗΣ ΔΗΜΟΥ ΠΑΤΡΕΩΝ</t>
  </si>
  <si>
    <t>ΣΧΟΛΙΚΗ ΕΠΙΤΡΟΠΗ ΣΧΟΛΕΙΩΝ ΠΡΩΤΟΒΑΘΜΙΑΣ ΕΚΠΑΙΔΕΥΣΗΣ ΔΗΜΟΥ ΠΑΤΡΕΩΝ</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</si>
  <si>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</si>
  <si>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</si>
  <si>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α/α</t>
  </si>
  <si>
    <t>Μείζονες Κατηγορίες</t>
  </si>
  <si>
    <t>Περιγραφή</t>
  </si>
  <si>
    <t>Πραγματοποιήσεις</t>
  </si>
  <si>
    <t>Εκτιμήσεις πραγματοποιήσεων έτους</t>
  </si>
  <si>
    <t>Προβλέψεις</t>
  </si>
  <si>
    <t>Α</t>
  </si>
  <si>
    <t>Έσοδα μη χρηματοοικονομικών συναλλαγών (1+2+3+4+5+6+7+8)</t>
  </si>
  <si>
    <t>Φόροι</t>
  </si>
  <si>
    <t>Φόροι επί αγαθών και υπηρεσιών</t>
  </si>
  <si>
    <t>Τακτικοί φόροι ακίνητης περιουσίας</t>
  </si>
  <si>
    <t>Κοινωνικές εισφορές</t>
  </si>
  <si>
    <t>Μεταβιβάσεις</t>
  </si>
  <si>
    <t>Μεταβιβάσεις από την Κεντρική Διοίκηση</t>
  </si>
  <si>
    <t>Επιχορηγήσεις επενδύσεων από την Κεντρική Διοίκηση</t>
  </si>
  <si>
    <t>Μεταβιβάσεις από Οργανισμούς Τοπικής Αυτοδιοίκησης (ΟΤΑ)</t>
  </si>
  <si>
    <t>Επιχορηγήσεις επενδύσεων από Οργανισμούς Τοπικής Αυτοδιοίκησης (ΟΤΑ)</t>
  </si>
  <si>
    <t>Επιχορηγήσεις επενδύσεων από την ΕΕ πλην κοινοτικών ταμείων</t>
  </si>
  <si>
    <t>Πωλήσεις αγαθών και υπηρεσιών</t>
  </si>
  <si>
    <t>Λοιπά τρέχοντα έσοδα</t>
  </si>
  <si>
    <t>Τόκοι</t>
  </si>
  <si>
    <t>Πρόσοδος Κοινού Κεφαλαίου της Τράπεζας της Ελλάδος</t>
  </si>
  <si>
    <t>Πωλήσεις παγίων περιουσιακών στοιχείων</t>
  </si>
  <si>
    <t>Πωλήσεις Αποθεμάτων</t>
  </si>
  <si>
    <t>Πωλήσεις Τιμαλφών</t>
  </si>
  <si>
    <t>Β</t>
  </si>
  <si>
    <t>Δαπάνες μη χρηματοοικονομικών συναλλαγών (9+10+11+12+13+14+15+16+17+18+19)</t>
  </si>
  <si>
    <t>Παροχές σε εργαζόμενους</t>
  </si>
  <si>
    <t>21101+21201+21301</t>
  </si>
  <si>
    <t>Τακτικές αποδοχές</t>
  </si>
  <si>
    <t>Τακτικές αποδοχές αιρετών και οργάνων διοίκησης</t>
  </si>
  <si>
    <t>Τακτικές αποδοχές τακτικών υπαλλήλων</t>
  </si>
  <si>
    <t>Τακτικές αποδοχές υπαλλήλων ορισμένου χρόνου</t>
  </si>
  <si>
    <t>21102+21202+21302</t>
  </si>
  <si>
    <t>Πρόσθετες αποδοχές</t>
  </si>
  <si>
    <t>Πρόσθετες αποδοχές αιρετών και οργάνων διοίκησης</t>
  </si>
  <si>
    <t>Πρόσθετες αποδοχές τακτικών υπαλλήλων</t>
  </si>
  <si>
    <t>Πρόσθετες αποδοχές υπαλλήλων ορισμένου χρόνου</t>
  </si>
  <si>
    <t>Εργοδοτικές εισφορές</t>
  </si>
  <si>
    <t>Κοινωνικές παροχές</t>
  </si>
  <si>
    <t>Μεταβιβάσεις σε Οργανισμούς Τοπικής Αυτοδιοίκησης (ΟΤΑ)</t>
  </si>
  <si>
    <t>Απόδοση τέλους ταφής</t>
  </si>
  <si>
    <t>Αγαθά και υπηρεσίες</t>
  </si>
  <si>
    <t>Αγορές αναλωσίμων</t>
  </si>
  <si>
    <t>Αμοιβές για υπηρεσίες</t>
  </si>
  <si>
    <t>Μισθώματα</t>
  </si>
  <si>
    <t>Επιδοτήσεις</t>
  </si>
  <si>
    <t>Λοιπές δαπάνες</t>
  </si>
  <si>
    <t>Πιστώσεις υπό κατανομή</t>
  </si>
  <si>
    <t>Αγορές παγίων περιουσιακών στοιχείων</t>
  </si>
  <si>
    <t>Αγορές Αποθεμάτων</t>
  </si>
  <si>
    <t>Αγορές Τιμαλφών</t>
  </si>
  <si>
    <t>Γ</t>
  </si>
  <si>
    <t>Ισοζύγιο (Α-Β)</t>
  </si>
  <si>
    <t>Δ</t>
  </si>
  <si>
    <t>Μεταβολή απλήρωτων υποχρεώσεων προς φορείς εκτός ΓΚ</t>
  </si>
  <si>
    <t>Ε</t>
  </si>
  <si>
    <t>Καταπτώσεις εγγυήσεων (13901)</t>
  </si>
  <si>
    <t>ΣΤ</t>
  </si>
  <si>
    <t>Δημοσιονομικό αποτέλεσμα (Γ+Δ+Ε)</t>
  </si>
  <si>
    <t>Ζ</t>
  </si>
  <si>
    <t>Έσοδα χρηματοοικονομικών συναλλαγών (20+21+22+23+24+25+26)</t>
  </si>
  <si>
    <t>Χρεωστικοί τίτλοι</t>
  </si>
  <si>
    <t>Δάνεια</t>
  </si>
  <si>
    <t>Συμμετοχικοί τίτλοι και μερίδια επενδυτικών κεφαλαίων</t>
  </si>
  <si>
    <t>Κοινό Κεφάλαιο ΝΠΔΔ, Ασφαλιστικών Φορέων και λοιπών Φορέων Γενικής Κυβέρνησηςστην Τράπεζα της Ελλάδος</t>
  </si>
  <si>
    <t>Προκαταβολές και λοιπές απαιτήσεις</t>
  </si>
  <si>
    <t>Χρεωστικοί τίτλοι (υποχρεώσεις)</t>
  </si>
  <si>
    <t>Ληφθείσες προκαταβολές και λοιπές υποχρεώσεις</t>
  </si>
  <si>
    <t>Υποχρεώσεις από εισπράξεις υπέρ τρίτων</t>
  </si>
  <si>
    <t>Η</t>
  </si>
  <si>
    <t>Δαπάνες χρηματοοικονομικών συναλλαγών (27+28+29+30+31+32+33)</t>
  </si>
  <si>
    <t>Κοινό Κεφάλαιο ΝΠΔΔ, Ασφαλιστικών Φορέων και λοιπών Φορέων Γενικής Κυβέρνησης στην Τράπεζα της Ελλάδος</t>
  </si>
  <si>
    <t>Θ</t>
  </si>
  <si>
    <t>Γενικό Σύνολο Εσόδων (Α + Ζ)</t>
  </si>
  <si>
    <t>Ι</t>
  </si>
  <si>
    <t>Γενικό Σύνολο Δαπανών (Β + Η)</t>
  </si>
  <si>
    <t>Κ</t>
  </si>
  <si>
    <t>Ταμειακό Ισοζύγιο (Θ - Ι)</t>
  </si>
  <si>
    <t>Πίνακας Α.  Απλήρωτες υποχρεώσεις σε φορείς εκτός ΓΚ</t>
  </si>
  <si>
    <t>Ύψος απλήρωτων υποχρεώσεων σε φορείς εκτός ΓΚ</t>
  </si>
  <si>
    <r>
      <rPr>
        <b/>
        <sz val="8"/>
        <rFont val="Arial"/>
        <family val="2"/>
        <charset val="161"/>
      </rPr>
      <t>1.</t>
    </r>
    <r>
      <rPr>
        <sz val="8"/>
        <rFont val="Arial"/>
      </rPr>
      <t xml:space="preserve"> ….......στην αρχή του έτους*</t>
    </r>
  </si>
  <si>
    <r>
      <rPr>
        <b/>
        <sz val="8"/>
        <rFont val="Arial"/>
        <family val="2"/>
        <charset val="161"/>
      </rPr>
      <t>2.</t>
    </r>
    <r>
      <rPr>
        <sz val="8"/>
        <rFont val="Arial"/>
      </rPr>
      <t xml:space="preserve"> ….......στο τέλος του έτους</t>
    </r>
  </si>
  <si>
    <r>
      <rPr>
        <b/>
        <sz val="8"/>
        <rFont val="Arial"/>
        <family val="2"/>
        <charset val="161"/>
      </rPr>
      <t>3.</t>
    </r>
    <r>
      <rPr>
        <sz val="8"/>
        <rFont val="Arial"/>
      </rPr>
      <t xml:space="preserve"> Μεταβολή απλήρωτων υποχρεώσεων σε φορείς εκτός ΓΚ </t>
    </r>
    <r>
      <rPr>
        <b/>
        <sz val="8"/>
        <rFont val="Arial"/>
        <family val="2"/>
        <charset val="161"/>
      </rPr>
      <t>(1-2)</t>
    </r>
  </si>
  <si>
    <t>* Είναι το υπόλοιπο των απλήρωτων υποχρεώσεων σε φορείς εκτός ΓΚ την 31η/12 του προηγούμενου έτους.</t>
  </si>
  <si>
    <t>Αυτόματος Πίνακας</t>
  </si>
  <si>
    <t>(Δεν συμπληρώνεται. Υπολογίζεται αυτόματα.)</t>
  </si>
  <si>
    <t xml:space="preserve">   ΠΕΡΙΓΡΑΦΗ </t>
  </si>
  <si>
    <t>ΑΛΕ</t>
  </si>
  <si>
    <t>Έσοδα</t>
  </si>
  <si>
    <t>Μεταβιβάσεις από τον Κρατικό Προϋπολογισμό</t>
  </si>
  <si>
    <t>13101+13401</t>
  </si>
  <si>
    <r>
      <rPr>
        <b/>
        <sz val="9"/>
        <rFont val="Calibri"/>
        <family val="2"/>
        <charset val="161"/>
        <scheme val="minor"/>
      </rPr>
      <t xml:space="preserve">α. </t>
    </r>
    <r>
      <rPr>
        <sz val="9"/>
        <rFont val="Calibri"/>
        <family val="2"/>
        <charset val="161"/>
        <scheme val="minor"/>
      </rPr>
      <t>Μεταβιβάσεις από Τακτικό Προϋπολογισμό</t>
    </r>
  </si>
  <si>
    <r>
      <rPr>
        <b/>
        <sz val="9"/>
        <rFont val="Calibri"/>
        <family val="2"/>
        <charset val="161"/>
        <scheme val="minor"/>
      </rPr>
      <t xml:space="preserve">β. </t>
    </r>
    <r>
      <rPr>
        <sz val="9"/>
        <rFont val="Calibri"/>
        <family val="2"/>
        <charset val="161"/>
        <scheme val="minor"/>
      </rPr>
      <t>Μεταβιβάσεις από ΠΔΕ &amp; ΤΑΑ</t>
    </r>
  </si>
  <si>
    <t>12+13-13101-13401+14+15-151</t>
  </si>
  <si>
    <t>Λοιπά έσοδα</t>
  </si>
  <si>
    <t>Έξοδα</t>
  </si>
  <si>
    <t>31 (αγορές μείον πωλήσεις)</t>
  </si>
  <si>
    <t>Επενδυτικές δαπάνες</t>
  </si>
  <si>
    <t>22+24+25+27+29+32 (αγορές μείον πωλήσεις)+33 (αγορές μείον πωλήσεις)</t>
  </si>
  <si>
    <t>Λοιπές κατηγορίες εξόδων</t>
  </si>
  <si>
    <t>Ισοζύγιο</t>
  </si>
  <si>
    <t>Μεταβολή απλήρωτων υποχρεώσεων σε φορείς εκτός Γενικής Κυβέρνησης (1-2)</t>
  </si>
  <si>
    <t>Καταπτώσεις εγγυήσεων</t>
  </si>
  <si>
    <t>ΔΗΜΟΣΙΟΝΟΜΙΚΟ ΑΠΟΤΕΛΕΣΜΑ</t>
  </si>
  <si>
    <t>Σημειώσεις για τη συμπλήρωση των φύλλων:</t>
  </si>
  <si>
    <t>- Σε όλα τα φύλλα του παρόντος αρχείου δεν συμπληρώνονται τα κελιά του αυτόματου πίνακα, υπολογίζεται αυτόματα.</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</si>
  <si>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</si>
  <si>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 Ιδιαίτερη προσοχή πρέπει να δοθεί στα σκιαγραφημένα κελιά των φύλλων, στα οποία δεν πρέπει να καταχωρίζονται τιμές.</t>
  </si>
  <si>
    <t>- Για την καλύτερη κατανόηση της ροής της πληροφορίας, επισημαίνουμε ότι συμπληρώνονται τα στοιχεία (πλην των αυτόματων πινάκων) στα φύλλα "ΤΑΑ", "ΠΔΕ Συγχρημ.", "ΠΔΕ Εθνικό", "Τακτικός προϋπ.", "Πράσινο Ταμείο" και "Αντώνης Τρίτσης".</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</si>
  <si>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</si>
  <si>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Υπολογίζεται αυτόματα βάσει τύπου</t>
  </si>
  <si>
    <t>Πρέπει 11 &gt;=111+113</t>
  </si>
  <si>
    <t>Πρέπει 13&gt;=13101+13401+13104+13404+13502</t>
  </si>
  <si>
    <t>Mεταβιβάσεις από την Κεντρική Διοίκηση</t>
  </si>
  <si>
    <t>Πρέπει 15&gt;=151+1540101</t>
  </si>
  <si>
    <t>Πρέπει 21 &gt;= (21101+21201+21301+21102+21202+21302+219)</t>
  </si>
  <si>
    <t>Πρέπει 23 &gt;= 23104+2310881</t>
  </si>
  <si>
    <t>Πρέπει 24 &gt;= 241+242+244</t>
  </si>
  <si>
    <t>Πληροφοριακό στοιχείο</t>
  </si>
  <si>
    <t>Πρέπει 45 &gt;=4540101</t>
  </si>
  <si>
    <t>1. ….......στην αρχή του έτους*</t>
  </si>
  <si>
    <t>Συμπληρώνετα αυτόματα βάσει τύπου με εξαίρεση το 2024</t>
  </si>
  <si>
    <t>2. ….......στο τέλος του έτους</t>
  </si>
  <si>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</si>
  <si>
    <r>
      <rPr>
        <b/>
        <sz val="10"/>
        <rFont val="Calibri"/>
        <family val="2"/>
        <charset val="161"/>
        <scheme val="minor"/>
      </rPr>
      <t xml:space="preserve">α. </t>
    </r>
    <r>
      <rPr>
        <sz val="10"/>
        <rFont val="Calibri"/>
        <family val="2"/>
        <scheme val="minor"/>
      </rPr>
      <t>Μεταβιβάσεις από Τακτικό Προϋπολογισμό</t>
    </r>
  </si>
  <si>
    <r>
      <rPr>
        <b/>
        <sz val="10"/>
        <rFont val="Calibri"/>
        <family val="2"/>
        <charset val="161"/>
        <scheme val="minor"/>
      </rPr>
      <t xml:space="preserve">β. </t>
    </r>
    <r>
      <rPr>
        <sz val="10"/>
        <rFont val="Calibri"/>
        <family val="2"/>
        <scheme val="minor"/>
      </rPr>
      <t>Μεταβιβάσεις από ΠΔΕ &amp; ΤΑΑ</t>
    </r>
  </si>
  <si>
    <t>Παροχές σε  εργαζόμενους</t>
  </si>
  <si>
    <t>Επιχορηγήσεις επενδύσεων από την  Κεντρική Διοίκηση</t>
  </si>
  <si>
    <r>
      <rPr>
        <b/>
        <sz val="8"/>
        <rFont val="Arial"/>
        <family val="2"/>
        <charset val="161"/>
      </rPr>
      <t>3.</t>
    </r>
    <r>
      <rPr>
        <sz val="8"/>
        <rFont val="Arial"/>
      </rPr>
      <t xml:space="preserve"> Μεταβολή απλήρωτων υποχρεώσεων σε φορείς εκτός ΓΚ (</t>
    </r>
    <r>
      <rPr>
        <b/>
        <sz val="8"/>
        <rFont val="Arial"/>
        <family val="2"/>
        <charset val="161"/>
      </rPr>
      <t>1-2</t>
    </r>
    <r>
      <rPr>
        <sz val="8"/>
        <rFont val="Arial"/>
      </rPr>
      <t>)</t>
    </r>
  </si>
  <si>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r>
      <rPr>
        <sz val="8"/>
        <rFont val="Calibri"/>
        <family val="2"/>
        <charset val="161"/>
        <scheme val="minor"/>
      </rPr>
      <t>)</t>
    </r>
  </si>
  <si>
    <t>Επιχορηγήσεις ΥΠΕΣ / ΥΠΕΝ για την πληρωμή των δανείων του ΑΝΤΩΝΗΣ ΤΡΙΤΣΗΣ (πρώην ΦΙΛΟΔΗΜΟΣ Ι) και του ΗΛΕΚΤΡΑ</t>
  </si>
  <si>
    <t>Εισροές από δάνεια ΤΠΔ για τα  ΑΝΤΩΝΗΣ ΤΡΙΤΣΗΣ (πρώην ΦΙΛΟΔΗΜΟΣ Ι) και ΗΛΕΚΤΡΑ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</si>
</sst>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_-;\-* #,##0\ _€_-;_-* &quot;-&quot;??\ _€_-;_-@_-"/>
  </numFmts>
  <fonts count="31" x14ac:knownFonts="1">
    <font>
      <sz val="11"/>
      <name val="Calibri"/>
      <family val="2"/>
      <scheme val="minor"/>
    </font>
    <font>
      <b/>
      <sz val="11"/>
      <name val="Calibri"/>
      <family val="2"/>
      <scheme val="minor"/>
    </font>
    <font>
      <sz val="12"/>
      <name val="Calibri"/>
      <family val="2"/>
      <scheme val="minor"/>
    </font>
    <font>
      <sz val="11"/>
      <name val="Calibri"/>
      <family val="2"/>
      <scheme val="minor"/>
    </font>
    <font>
      <sz val="10"/>
      <name val="Calibri"/>
      <family val="2"/>
      <scheme val="minor"/>
    </font>
    <font>
      <sz val="10"/>
      <name val="Calibri"/>
      <family val="2"/>
      <scheme val="minor"/>
    </font>
    <font>
      <b/>
      <sz val="10"/>
      <name val="Calibri"/>
      <family val="2"/>
      <scheme val="minor"/>
    </font>
    <font>
      <u/>
      <sz val="10"/>
      <name val="Calibri"/>
      <family val="2"/>
      <scheme val="minor"/>
    </font>
    <font>
      <b/>
      <sz val="18"/>
      <color theme="4" tint="-0.49803155613879818"/>
      <name val="Calibri"/>
      <family val="2"/>
      <scheme val="minor"/>
    </font>
    <font>
      <b/>
      <sz val="12"/>
      <name val="Calibri"/>
      <family val="2"/>
      <scheme val="minor"/>
    </font>
    <font>
      <b/>
      <sz val="8"/>
      <name val="Calibri"/>
      <family val="2"/>
      <scheme val="minor"/>
    </font>
    <font>
      <b/>
      <sz val="9"/>
      <name val="Calibri"/>
      <family val="2"/>
      <scheme val="minor"/>
    </font>
    <font>
      <sz val="9"/>
      <name val="Calibri"/>
      <family val="2"/>
      <scheme val="minor"/>
    </font>
    <font>
      <b/>
      <sz val="9"/>
      <name val="Arial"/>
      <family val="2"/>
    </font>
    <font>
      <sz val="9"/>
      <name val="Arial"/>
      <family val="2"/>
    </font>
    <font>
      <b/>
      <sz val="8"/>
      <name val="Arial"/>
      <family val="2"/>
    </font>
    <font>
      <sz val="8"/>
      <name val="Arial"/>
      <family val="2"/>
    </font>
    <font>
      <i/>
      <u/>
      <sz val="9"/>
      <name val="Calibri"/>
      <family val="2"/>
      <scheme val="minor"/>
    </font>
    <font>
      <i/>
      <u/>
      <sz val="10"/>
      <name val="Calibri"/>
      <family val="2"/>
      <scheme val="minor"/>
    </font>
    <font>
      <u/>
      <sz val="9"/>
      <name val="Calibri"/>
      <family val="2"/>
      <scheme val="minor"/>
    </font>
    <font>
      <b/>
      <u/>
      <sz val="11"/>
      <name val="Calibri"/>
      <family val="2"/>
      <scheme val="minor"/>
    </font>
    <font>
      <sz val="8"/>
      <name val="Calibri"/>
      <family val="2"/>
      <scheme val="minor"/>
    </font>
    <font>
      <sz val="9"/>
      <color theme="0" tint="-0.49803155613879818"/>
      <name val="Calibri"/>
      <family val="2"/>
      <scheme val="minor"/>
    </font>
    <font>
      <b/>
      <sz val="9"/>
      <color theme="0" tint="-0.49803155613879818"/>
      <name val="Calibri"/>
      <family val="2"/>
      <scheme val="minor"/>
    </font>
    <font>
      <b/>
      <sz val="8"/>
      <name val="Arial"/>
      <family val="2"/>
      <charset val="161"/>
    </font>
    <font>
      <sz val="8"/>
      <name val="Arial"/>
    </font>
    <font>
      <b/>
      <sz val="9"/>
      <name val="Calibri"/>
      <family val="2"/>
      <charset val="161"/>
      <scheme val="minor"/>
    </font>
    <font>
      <sz val="9"/>
      <name val="Calibri"/>
      <family val="2"/>
      <charset val="161"/>
      <scheme val="minor"/>
    </font>
    <font>
      <b/>
      <sz val="8"/>
      <name val="Calibri"/>
      <family val="2"/>
      <charset val="161"/>
      <scheme val="minor"/>
    </font>
    <font>
      <sz val="8"/>
      <name val="Calibri"/>
      <family val="2"/>
      <charset val="161"/>
      <scheme val="minor"/>
    </font>
    <font>
      <b/>
      <sz val="10"/>
      <name val="Calibri"/>
      <family val="2"/>
      <charset val="161"/>
      <scheme val="minor"/>
    </font>
  </fonts>
  <fills count="19">
    <fill>
      <patternFill patternType="none"/>
    </fill>
    <fill>
      <patternFill patternType="gray125"/>
    </fill>
    <fill>
      <patternFill patternType="solid">
        <fgColor indexed="65"/>
        <bgColor indexed="64"/>
      </patternFill>
    </fill>
    <fill>
      <patternFill patternType="solid">
        <fgColor theme="0" tint="-5.0965910824915313E-2"/>
        <bgColor indexed="64"/>
      </patternFill>
    </fill>
    <fill>
      <patternFill patternType="solid">
        <fgColor rgb="FFB4C7E7"/>
        <bgColor indexed="64"/>
      </patternFill>
    </fill>
    <fill>
      <patternFill patternType="solid">
        <fgColor theme="0" tint="-0.1489913632618183"/>
        <bgColor indexed="64"/>
      </patternFill>
    </fill>
    <fill>
      <patternFill patternType="solid">
        <fgColor rgb="FFB4BBC3"/>
        <bgColor indexed="64"/>
      </patternFill>
    </fill>
    <fill>
      <patternFill patternType="solid">
        <fgColor rgb="FFE2EFDA"/>
        <bgColor indexed="64"/>
      </patternFill>
    </fill>
    <fill>
      <patternFill patternType="solid">
        <fgColor rgb="FFD5DCE4"/>
        <bgColor indexed="64"/>
      </patternFill>
    </fill>
    <fill>
      <patternFill patternType="solid">
        <fgColor rgb="FFDADDE1"/>
        <bgColor indexed="64"/>
      </patternFill>
    </fill>
    <fill>
      <patternFill patternType="solid">
        <fgColor rgb="FFCCECFF"/>
        <bgColor indexed="64"/>
      </patternFill>
    </fill>
    <fill>
      <patternFill patternType="darkDown"/>
    </fill>
    <fill>
      <patternFill patternType="darkDown"/>
    </fill>
    <fill>
      <patternFill patternType="solid">
        <fgColor rgb="FF66FF99"/>
        <bgColor indexed="64"/>
      </patternFill>
    </fill>
    <fill>
      <patternFill patternType="solid">
        <fgColor theme="0"/>
        <bgColor indexed="64"/>
      </patternFill>
    </fill>
    <fill>
      <patternFill patternType="solid">
        <fgColor theme="1" tint="0.94531083101901303"/>
        <bgColor indexed="64"/>
      </patternFill>
    </fill>
    <fill>
      <patternFill patternType="darkDown"/>
    </fill>
    <fill>
      <patternFill patternType="darkDown"/>
    </fill>
    <fill>
      <patternFill patternType="solid">
        <fgColor theme="1" tint="0.91405987731559191"/>
        <bgColor indexed="64"/>
      </patternFill>
    </fill>
  </fills>
  <borders count="2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diagonalDown="1">
      <left style="thin">
        <color indexed="64"/>
      </left>
      <right style="thin">
        <color indexed="64"/>
      </right>
      <top style="thin">
        <color indexed="64"/>
      </top>
      <bottom style="thin">
        <color indexed="64"/>
      </bottom>
      <diagonal style="thin">
        <color theme="0" tint="-0.1489913632618183"/>
      </diagonal>
    </border>
    <border diagonalUp="1">
      <left style="thin">
        <color indexed="64"/>
      </left>
      <right style="thin">
        <color indexed="64"/>
      </right>
      <top style="thin">
        <color indexed="64"/>
      </top>
      <bottom style="thin">
        <color indexed="64"/>
      </bottom>
      <diagonal style="thin">
        <color theme="0" tint="-0.1489913632618183"/>
      </diagonal>
    </border>
    <border diagonalDown="1">
      <left/>
      <right/>
      <top style="thin">
        <color indexed="64"/>
      </top>
      <bottom style="thin">
        <color indexed="64"/>
      </bottom>
      <diagonal style="thin">
        <color theme="0" tint="-0.1489913632618183"/>
      </diagonal>
    </border>
    <border diagonalDown="1">
      <left/>
      <right style="thin">
        <color indexed="64"/>
      </right>
      <top style="thin">
        <color indexed="64"/>
      </top>
      <bottom style="thin">
        <color indexed="64"/>
      </bottom>
      <diagonal style="thin">
        <color theme="0" tint="-0.1489913632618183"/>
      </diagonal>
    </border>
    <border diagonalDown="1">
      <left/>
      <right/>
      <top/>
      <bottom/>
      <diagonal style="thin">
        <color theme="0" tint="-0.1489913632618183"/>
      </diagonal>
    </border>
    <border diagonalDown="1">
      <left style="thin">
        <color indexed="64"/>
      </left>
      <right style="thin">
        <color indexed="64"/>
      </right>
      <top style="thin">
        <color indexed="64"/>
      </top>
      <bottom style="double">
        <color indexed="64"/>
      </bottom>
      <diagonal style="thin">
        <color theme="0" tint="-0.1489913632618183"/>
      </diagonal>
    </border>
  </borders>
  <cellStyleXfs count="1">
    <xf numFmtId="0" fontId="0" fillId="0" borderId="0"/>
  </cellStyleXfs>
  <cellXfs count="289">
    <xf numFmtId="0" fontId="0" fillId="0" borderId="0" xfId="0"/>
    <xf numFmtId="0" fontId="0" fillId="2" borderId="1" xfId="0" applyFill="1" applyBorder="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1" fontId="0" fillId="2" borderId="2" xfId="0" applyNumberFormat="1" applyFill="1" applyBorder="1" applyAlignment="1" applyProtection="1">
      <alignment horizontal="center" vertical="center" wrapText="1"/>
      <protection locked="0"/>
    </xf>
    <xf numFmtId="0" fontId="0" fillId="3" borderId="2" xfId="0" applyFill="1" applyBorder="1" applyAlignment="1">
      <alignment horizontal="center" vertical="center" wrapText="1"/>
    </xf>
    <xf numFmtId="0" fontId="0" fillId="2" borderId="2" xfId="0" applyFill="1" applyBorder="1" applyAlignment="1" applyProtection="1">
      <alignment horizontal="center" vertical="center" wrapText="1"/>
      <protection locked="0"/>
    </xf>
    <xf numFmtId="0" fontId="2" fillId="2" borderId="1" xfId="0" applyFont="1" applyFill="1" applyBorder="1"/>
    <xf numFmtId="0" fontId="3" fillId="0" borderId="1" xfId="0" applyFont="1" applyBorder="1"/>
    <xf numFmtId="0" fontId="0" fillId="0" borderId="1" xfId="0" applyBorder="1" applyAlignment="1">
      <alignment horizontal="center"/>
    </xf>
    <xf numFmtId="1" fontId="4" fillId="0" borderId="1" xfId="0" applyNumberFormat="1"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wrapText="1"/>
    </xf>
    <xf numFmtId="1" fontId="4" fillId="0" borderId="1" xfId="0" applyNumberFormat="1" applyFont="1" applyBorder="1" applyAlignment="1">
      <alignment horizontal="center"/>
    </xf>
    <xf numFmtId="1" fontId="5" fillId="0" borderId="1" xfId="0" applyNumberFormat="1" applyFont="1" applyBorder="1" applyAlignment="1">
      <alignment horizontal="center" vertical="center"/>
    </xf>
    <xf numFmtId="0" fontId="5" fillId="0" borderId="1" xfId="0" applyFont="1" applyBorder="1" applyAlignment="1">
      <alignment vertical="center" wrapText="1"/>
    </xf>
    <xf numFmtId="1" fontId="5" fillId="0" borderId="1" xfId="0" applyNumberFormat="1" applyFont="1" applyBorder="1" applyAlignment="1">
      <alignment horizontal="center"/>
    </xf>
    <xf numFmtId="0" fontId="5" fillId="0" borderId="1" xfId="0" applyFont="1" applyBorder="1" applyAlignment="1">
      <alignment wrapText="1"/>
    </xf>
    <xf numFmtId="0" fontId="6" fillId="0" borderId="1" xfId="0" applyFont="1" applyBorder="1"/>
    <xf numFmtId="0" fontId="5" fillId="0" borderId="1" xfId="0" applyFont="1" applyBorder="1"/>
    <xf numFmtId="0" fontId="7" fillId="0" borderId="1" xfId="0" applyFont="1" applyBorder="1"/>
    <xf numFmtId="164" fontId="5" fillId="0" borderId="1" xfId="0" applyNumberFormat="1" applyFont="1" applyBorder="1"/>
    <xf numFmtId="0" fontId="8" fillId="0" borderId="1" xfId="0" applyFont="1" applyBorder="1"/>
    <xf numFmtId="0" fontId="9" fillId="4" borderId="3" xfId="0" applyFont="1" applyFill="1" applyBorder="1" applyAlignment="1">
      <alignment horizontal="centerContinuous" vertical="center"/>
    </xf>
    <xf numFmtId="0" fontId="9" fillId="4" borderId="4" xfId="0" applyFont="1" applyFill="1" applyBorder="1" applyAlignment="1">
      <alignment horizontal="centerContinuous" vertical="center"/>
    </xf>
    <xf numFmtId="0" fontId="9" fillId="4" borderId="5" xfId="0" applyFont="1" applyFill="1" applyBorder="1" applyAlignment="1">
      <alignment horizontal="centerContinuous" vertical="center"/>
    </xf>
    <xf numFmtId="0" fontId="10" fillId="5" borderId="6"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8" xfId="0" applyFont="1" applyFill="1" applyBorder="1" applyAlignment="1">
      <alignment horizontal="centerContinuous" vertical="center"/>
    </xf>
    <xf numFmtId="0" fontId="10" fillId="5" borderId="8" xfId="0" applyFont="1" applyFill="1" applyBorder="1" applyAlignment="1">
      <alignment horizontal="center" vertical="center" wrapText="1"/>
    </xf>
    <xf numFmtId="0" fontId="10" fillId="5" borderId="8" xfId="0" applyFont="1" applyFill="1" applyBorder="1" applyAlignment="1">
      <alignment horizontal="center" vertical="center"/>
    </xf>
    <xf numFmtId="164" fontId="10" fillId="5" borderId="2" xfId="0" applyNumberFormat="1" applyFont="1" applyFill="1" applyBorder="1" applyAlignment="1">
      <alignment horizontal="center" vertical="center" wrapText="1"/>
    </xf>
    <xf numFmtId="0" fontId="6" fillId="6" borderId="2" xfId="0" applyFont="1" applyFill="1" applyBorder="1" applyAlignment="1">
      <alignment horizontal="centerContinuous" vertical="center"/>
    </xf>
    <xf numFmtId="164" fontId="6" fillId="6" borderId="2" xfId="0" applyNumberFormat="1" applyFont="1" applyFill="1" applyBorder="1" applyAlignment="1">
      <alignment horizontal="right" wrapText="1"/>
    </xf>
    <xf numFmtId="0" fontId="11" fillId="7" borderId="2" xfId="0" applyFont="1" applyFill="1" applyBorder="1" applyAlignment="1">
      <alignment horizontal="centerContinuous" vertical="center"/>
    </xf>
    <xf numFmtId="0" fontId="11" fillId="7" borderId="2" xfId="0" applyFont="1" applyFill="1" applyBorder="1" applyAlignment="1">
      <alignment horizontal="center" vertical="center"/>
    </xf>
    <xf numFmtId="0" fontId="11" fillId="7" borderId="2" xfId="0" applyFont="1" applyFill="1" applyBorder="1" applyAlignment="1">
      <alignment horizontal="left" vertical="center"/>
    </xf>
    <xf numFmtId="164" fontId="11" fillId="7" borderId="2" xfId="0" applyNumberFormat="1" applyFont="1" applyFill="1" applyBorder="1" applyAlignment="1">
      <alignment horizontal="right" wrapText="1"/>
    </xf>
    <xf numFmtId="0" fontId="11" fillId="0" borderId="2" xfId="0" applyFont="1" applyBorder="1" applyAlignment="1">
      <alignment horizontal="centerContinuous" vertical="center"/>
    </xf>
    <xf numFmtId="0" fontId="12" fillId="0" borderId="3" xfId="0" applyFont="1" applyBorder="1" applyAlignment="1">
      <alignment horizontal="center" vertical="center"/>
    </xf>
    <xf numFmtId="0" fontId="12" fillId="0" borderId="3" xfId="0" applyFont="1" applyBorder="1" applyAlignment="1">
      <alignment horizontal="left" vertical="center"/>
    </xf>
    <xf numFmtId="164" fontId="11" fillId="0" borderId="2" xfId="0" applyNumberFormat="1" applyFont="1" applyBorder="1" applyAlignment="1">
      <alignment horizontal="right" wrapText="1"/>
    </xf>
    <xf numFmtId="0" fontId="12" fillId="0" borderId="2" xfId="0" applyFont="1" applyBorder="1" applyAlignment="1">
      <alignment horizontal="center" vertical="center"/>
    </xf>
    <xf numFmtId="0" fontId="11" fillId="7" borderId="3" xfId="0" applyFont="1" applyFill="1" applyBorder="1" applyAlignment="1">
      <alignment horizontal="left" vertical="center"/>
    </xf>
    <xf numFmtId="0" fontId="6" fillId="6" borderId="3" xfId="0" applyFont="1" applyFill="1" applyBorder="1" applyAlignment="1">
      <alignment horizontal="centerContinuous" vertical="center" wrapText="1"/>
    </xf>
    <xf numFmtId="0" fontId="6" fillId="6" borderId="4" xfId="0" applyFont="1" applyFill="1" applyBorder="1" applyAlignment="1">
      <alignment horizontal="centerContinuous" vertical="center" wrapText="1"/>
    </xf>
    <xf numFmtId="0" fontId="12" fillId="0" borderId="3" xfId="0" applyFont="1" applyBorder="1" applyAlignment="1">
      <alignment vertical="center"/>
    </xf>
    <xf numFmtId="0" fontId="11" fillId="7" borderId="6" xfId="0" applyFont="1" applyFill="1" applyBorder="1" applyAlignment="1">
      <alignment horizontal="center" vertical="center"/>
    </xf>
    <xf numFmtId="0" fontId="11" fillId="7" borderId="7" xfId="0" applyFont="1" applyFill="1" applyBorder="1" applyAlignment="1">
      <alignment horizontal="left" vertical="center"/>
    </xf>
    <xf numFmtId="0" fontId="11" fillId="8" borderId="3" xfId="0" applyFont="1" applyFill="1" applyBorder="1" applyAlignment="1">
      <alignment horizontal="centerContinuous" vertical="center"/>
    </xf>
    <xf numFmtId="0" fontId="11" fillId="9" borderId="3" xfId="0" applyFont="1" applyFill="1" applyBorder="1" applyAlignment="1">
      <alignment horizontal="left" vertical="center"/>
    </xf>
    <xf numFmtId="0" fontId="11" fillId="9" borderId="5" xfId="0" applyFont="1" applyFill="1" applyBorder="1" applyAlignment="1">
      <alignment horizontal="left" vertical="center"/>
    </xf>
    <xf numFmtId="164" fontId="11" fillId="8" borderId="5" xfId="0" applyNumberFormat="1" applyFont="1" applyFill="1" applyBorder="1" applyAlignment="1">
      <alignment horizontal="right" wrapText="1"/>
    </xf>
    <xf numFmtId="164" fontId="11" fillId="8" borderId="2" xfId="0" applyNumberFormat="1" applyFont="1" applyFill="1" applyBorder="1" applyAlignment="1">
      <alignment horizontal="right" wrapText="1"/>
    </xf>
    <xf numFmtId="0" fontId="6" fillId="10" borderId="2" xfId="0" applyFont="1" applyFill="1" applyBorder="1" applyAlignment="1">
      <alignment horizontal="centerContinuous" vertical="center"/>
    </xf>
    <xf numFmtId="0" fontId="6" fillId="10" borderId="8" xfId="0" applyFont="1" applyFill="1" applyBorder="1" applyAlignment="1">
      <alignment horizontal="left" vertical="center"/>
    </xf>
    <xf numFmtId="0" fontId="6" fillId="10" borderId="8" xfId="0" applyFont="1" applyFill="1" applyBorder="1" applyAlignment="1">
      <alignment horizontal="centerContinuous" vertical="center"/>
    </xf>
    <xf numFmtId="164" fontId="6" fillId="10" borderId="2" xfId="0" applyNumberFormat="1" applyFont="1" applyFill="1" applyBorder="1" applyAlignment="1">
      <alignment horizontal="right" vertical="center" wrapText="1"/>
    </xf>
    <xf numFmtId="164" fontId="6" fillId="11" borderId="2" xfId="0" applyNumberFormat="1" applyFont="1" applyFill="1" applyBorder="1" applyAlignment="1">
      <alignment horizontal="right" vertical="center" wrapText="1"/>
    </xf>
    <xf numFmtId="0" fontId="6" fillId="3" borderId="2" xfId="0" applyFont="1" applyFill="1" applyBorder="1" applyAlignment="1">
      <alignment horizontal="centerContinuous"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164" fontId="6" fillId="3" borderId="2" xfId="0" applyNumberFormat="1" applyFont="1" applyFill="1" applyBorder="1" applyAlignment="1">
      <alignment horizontal="right" vertical="center" wrapText="1"/>
    </xf>
    <xf numFmtId="164" fontId="6" fillId="12" borderId="2" xfId="0" applyNumberFormat="1" applyFont="1" applyFill="1" applyBorder="1" applyAlignment="1">
      <alignment horizontal="right" vertical="center" wrapText="1"/>
    </xf>
    <xf numFmtId="0" fontId="6" fillId="13" borderId="2" xfId="0" applyFont="1" applyFill="1" applyBorder="1" applyAlignment="1">
      <alignment horizontal="centerContinuous" vertical="center"/>
    </xf>
    <xf numFmtId="0" fontId="6" fillId="13" borderId="3" xfId="0" applyFont="1" applyFill="1" applyBorder="1" applyAlignment="1">
      <alignment horizontal="left" vertical="center"/>
    </xf>
    <xf numFmtId="0" fontId="6" fillId="13" borderId="4" xfId="0" applyFont="1" applyFill="1" applyBorder="1" applyAlignment="1">
      <alignment horizontal="left" vertical="center"/>
    </xf>
    <xf numFmtId="164" fontId="6" fillId="13" borderId="2" xfId="0" applyNumberFormat="1" applyFont="1" applyFill="1" applyBorder="1" applyAlignment="1">
      <alignment horizontal="right" vertical="center" wrapText="1"/>
    </xf>
    <xf numFmtId="0" fontId="6" fillId="14" borderId="7" xfId="0" applyFont="1" applyFill="1" applyBorder="1" applyAlignment="1">
      <alignment horizontal="center" vertical="center"/>
    </xf>
    <xf numFmtId="0" fontId="6" fillId="14" borderId="9" xfId="0" applyFont="1" applyFill="1" applyBorder="1" applyAlignment="1">
      <alignment horizontal="center" vertical="center"/>
    </xf>
    <xf numFmtId="0" fontId="6" fillId="14" borderId="4" xfId="0" applyFont="1" applyFill="1" applyBorder="1" applyAlignment="1">
      <alignment horizontal="center" vertical="center"/>
    </xf>
    <xf numFmtId="0" fontId="6" fillId="14" borderId="5"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4" xfId="0" applyFont="1" applyFill="1" applyBorder="1" applyAlignment="1">
      <alignment horizontal="left" vertical="center"/>
    </xf>
    <xf numFmtId="0" fontId="6" fillId="8" borderId="5" xfId="0" applyFont="1" applyFill="1" applyBorder="1" applyAlignment="1">
      <alignment horizontal="left" vertical="center"/>
    </xf>
    <xf numFmtId="164" fontId="6" fillId="8" borderId="2" xfId="0" applyNumberFormat="1" applyFont="1" applyFill="1" applyBorder="1" applyAlignment="1">
      <alignment horizontal="right" wrapText="1"/>
    </xf>
    <xf numFmtId="0" fontId="11" fillId="7" borderId="8" xfId="0" applyFont="1" applyFill="1" applyBorder="1" applyAlignment="1">
      <alignment horizontal="center" vertical="center"/>
    </xf>
    <xf numFmtId="0" fontId="11" fillId="7" borderId="10" xfId="0" applyFont="1" applyFill="1" applyBorder="1" applyAlignment="1">
      <alignment horizontal="left" vertical="center"/>
    </xf>
    <xf numFmtId="164" fontId="12" fillId="7" borderId="2" xfId="0" applyNumberFormat="1" applyFont="1" applyFill="1" applyBorder="1" applyAlignment="1">
      <alignment horizontal="right" wrapText="1"/>
    </xf>
    <xf numFmtId="0" fontId="11" fillId="0" borderId="2" xfId="0" applyFont="1" applyBorder="1" applyAlignment="1">
      <alignment horizontal="center" vertical="center"/>
    </xf>
    <xf numFmtId="164" fontId="12" fillId="0" borderId="2" xfId="0" applyNumberFormat="1" applyFont="1" applyBorder="1" applyAlignment="1">
      <alignment horizontal="right" wrapText="1"/>
    </xf>
    <xf numFmtId="0" fontId="12" fillId="0" borderId="6" xfId="0" applyFont="1" applyBorder="1" applyAlignment="1">
      <alignment horizontal="center" vertical="center"/>
    </xf>
    <xf numFmtId="0" fontId="12" fillId="0" borderId="7" xfId="0" applyFont="1" applyBorder="1" applyAlignment="1">
      <alignment horizontal="left" vertical="center"/>
    </xf>
    <xf numFmtId="0" fontId="6" fillId="8" borderId="3" xfId="0" applyFont="1" applyFill="1" applyBorder="1" applyAlignment="1">
      <alignment horizontal="center" vertical="center"/>
    </xf>
    <xf numFmtId="0" fontId="6" fillId="8" borderId="3" xfId="0" applyFont="1" applyFill="1" applyBorder="1" applyAlignment="1">
      <alignment horizontal="left" vertical="center"/>
    </xf>
    <xf numFmtId="0" fontId="6" fillId="8" borderId="5" xfId="0" applyFont="1" applyFill="1" applyBorder="1" applyAlignment="1">
      <alignment horizontal="left" vertical="center" wrapText="1"/>
    </xf>
    <xf numFmtId="0" fontId="12" fillId="0" borderId="3" xfId="0" applyFont="1" applyBorder="1" applyAlignment="1">
      <alignment horizontal="left" vertical="center" wrapText="1"/>
    </xf>
    <xf numFmtId="0" fontId="6" fillId="10" borderId="2" xfId="0" applyFont="1" applyFill="1" applyBorder="1" applyAlignment="1">
      <alignment horizontal="center" vertical="center"/>
    </xf>
    <xf numFmtId="0" fontId="6" fillId="10" borderId="3" xfId="0" applyFont="1" applyFill="1" applyBorder="1" applyAlignment="1">
      <alignment horizontal="left" vertical="center"/>
    </xf>
    <xf numFmtId="0" fontId="6" fillId="10" borderId="4" xfId="0" applyFont="1" applyFill="1" applyBorder="1" applyAlignment="1">
      <alignment horizontal="left" vertical="center"/>
    </xf>
    <xf numFmtId="164" fontId="6" fillId="10" borderId="2" xfId="0" applyNumberFormat="1" applyFont="1" applyFill="1" applyBorder="1" applyAlignment="1">
      <alignment horizontal="right" wrapText="1"/>
    </xf>
    <xf numFmtId="0" fontId="13" fillId="8" borderId="2" xfId="0" applyFont="1" applyFill="1" applyBorder="1" applyAlignment="1">
      <alignment horizontal="left" vertical="center"/>
    </xf>
    <xf numFmtId="0" fontId="13" fillId="0" borderId="1" xfId="0" applyFont="1" applyBorder="1" applyAlignment="1">
      <alignment vertical="center" wrapText="1"/>
    </xf>
    <xf numFmtId="0" fontId="5" fillId="0" borderId="1" xfId="0" applyFont="1" applyBorder="1" applyAlignment="1">
      <alignment horizontal="center" wrapText="1"/>
    </xf>
    <xf numFmtId="164" fontId="14" fillId="0" borderId="1" xfId="0" applyNumberFormat="1" applyFont="1" applyBorder="1"/>
    <xf numFmtId="0" fontId="13" fillId="0" borderId="1" xfId="0" applyFont="1" applyBorder="1" applyAlignment="1">
      <alignment horizontal="left" vertical="center" wrapText="1"/>
    </xf>
    <xf numFmtId="0" fontId="13" fillId="15" borderId="6" xfId="0" applyFont="1" applyFill="1" applyBorder="1" applyAlignment="1">
      <alignment horizontal="center" vertical="center"/>
    </xf>
    <xf numFmtId="0" fontId="13" fillId="15" borderId="5" xfId="0" applyFont="1" applyFill="1" applyBorder="1" applyAlignment="1">
      <alignment horizontal="center" wrapText="1"/>
    </xf>
    <xf numFmtId="0" fontId="13" fillId="15" borderId="2" xfId="0" applyFont="1" applyFill="1" applyBorder="1" applyAlignment="1">
      <alignment horizont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13" fillId="0" borderId="1" xfId="0" applyFont="1" applyBorder="1" applyAlignment="1">
      <alignment horizontal="center" vertical="center" wrapText="1"/>
    </xf>
    <xf numFmtId="0" fontId="15" fillId="15" borderId="8" xfId="0" applyFont="1" applyFill="1" applyBorder="1" applyAlignment="1">
      <alignment horizontal="center" vertical="center"/>
    </xf>
    <xf numFmtId="0" fontId="15" fillId="15" borderId="5" xfId="0"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4" fillId="0" borderId="1" xfId="0" applyFont="1" applyBorder="1"/>
    <xf numFmtId="0" fontId="16" fillId="0" borderId="10" xfId="0" applyFont="1" applyBorder="1" applyAlignment="1">
      <alignment horizontal="left" vertical="center"/>
    </xf>
    <xf numFmtId="164" fontId="16" fillId="0" borderId="2" xfId="0" applyNumberFormat="1" applyFont="1" applyBorder="1" applyAlignment="1">
      <alignment horizontal="right" wrapText="1"/>
    </xf>
    <xf numFmtId="164" fontId="16" fillId="16" borderId="2" xfId="0" applyNumberFormat="1" applyFont="1" applyFill="1" applyBorder="1" applyAlignment="1">
      <alignment horizontal="right" wrapText="1"/>
    </xf>
    <xf numFmtId="0" fontId="16" fillId="0" borderId="2" xfId="0" applyFont="1" applyBorder="1" applyAlignment="1">
      <alignment horizontal="left" vertical="center"/>
    </xf>
    <xf numFmtId="0" fontId="16" fillId="0" borderId="11" xfId="0" applyFont="1" applyBorder="1" applyAlignment="1">
      <alignment horizontal="left" vertical="center"/>
    </xf>
    <xf numFmtId="164" fontId="15" fillId="0" borderId="11" xfId="0" applyNumberFormat="1" applyFont="1" applyBorder="1" applyAlignment="1">
      <alignment horizontal="right" wrapText="1"/>
    </xf>
    <xf numFmtId="164" fontId="15" fillId="16" borderId="11" xfId="0" applyNumberFormat="1" applyFont="1" applyFill="1" applyBorder="1" applyAlignment="1">
      <alignment horizontal="right" wrapText="1"/>
    </xf>
    <xf numFmtId="0" fontId="17" fillId="0" borderId="1" xfId="0" applyFont="1" applyBorder="1"/>
    <xf numFmtId="0" fontId="18" fillId="0" borderId="1" xfId="0" applyFont="1" applyBorder="1"/>
    <xf numFmtId="0" fontId="1" fillId="8" borderId="3" xfId="0" applyFont="1" applyFill="1" applyBorder="1" applyAlignment="1">
      <alignment horizontal="left" vertical="center"/>
    </xf>
    <xf numFmtId="0" fontId="1" fillId="8" borderId="5" xfId="0" applyFont="1" applyFill="1" applyBorder="1" applyAlignment="1">
      <alignment horizontal="left" vertical="center"/>
    </xf>
    <xf numFmtId="0" fontId="12" fillId="0" borderId="1" xfId="0" applyFont="1" applyBorder="1"/>
    <xf numFmtId="0" fontId="19" fillId="0" borderId="1" xfId="0" applyFont="1" applyBorder="1"/>
    <xf numFmtId="0" fontId="1" fillId="0" borderId="1" xfId="0" applyFont="1" applyBorder="1" applyAlignment="1">
      <alignment wrapText="1"/>
    </xf>
    <xf numFmtId="0" fontId="1" fillId="0" borderId="12" xfId="0" applyFont="1" applyBorder="1" applyAlignment="1">
      <alignment wrapText="1"/>
    </xf>
    <xf numFmtId="0" fontId="6" fillId="15" borderId="6" xfId="0" applyFont="1" applyFill="1" applyBorder="1" applyAlignment="1">
      <alignment horizontal="center" vertical="center" wrapText="1"/>
    </xf>
    <xf numFmtId="0" fontId="6" fillId="15" borderId="5" xfId="0" applyFont="1" applyFill="1" applyBorder="1" applyAlignment="1">
      <alignment horizontal="center" vertical="center"/>
    </xf>
    <xf numFmtId="0" fontId="6" fillId="15" borderId="2" xfId="0" applyFont="1" applyFill="1" applyBorder="1" applyAlignment="1">
      <alignment horizontal="center" vertical="center"/>
    </xf>
    <xf numFmtId="0" fontId="6" fillId="15" borderId="8" xfId="0" applyFont="1" applyFill="1" applyBorder="1" applyAlignment="1">
      <alignment horizontal="center" vertical="center" wrapText="1"/>
    </xf>
    <xf numFmtId="164" fontId="11" fillId="15" borderId="5" xfId="0" applyNumberFormat="1" applyFont="1" applyFill="1" applyBorder="1" applyAlignment="1">
      <alignment horizontal="center" vertical="center" wrapText="1"/>
    </xf>
    <xf numFmtId="164" fontId="11" fillId="15" borderId="2" xfId="0" applyNumberFormat="1" applyFont="1" applyFill="1" applyBorder="1" applyAlignment="1">
      <alignment horizontal="center" vertical="center" wrapText="1"/>
    </xf>
    <xf numFmtId="0" fontId="11" fillId="0" borderId="13" xfId="0" applyFont="1" applyBorder="1" applyAlignment="1">
      <alignment horizontal="center"/>
    </xf>
    <xf numFmtId="0" fontId="11" fillId="8" borderId="8" xfId="0" applyFont="1" applyFill="1" applyBorder="1" applyAlignment="1">
      <alignment horizontal="left" vertical="center" wrapText="1"/>
    </xf>
    <xf numFmtId="0" fontId="12" fillId="0" borderId="1" xfId="0" applyFont="1" applyBorder="1" applyAlignment="1">
      <alignment horizontal="left"/>
    </xf>
    <xf numFmtId="0" fontId="11" fillId="0" borderId="1" xfId="0" applyFont="1" applyBorder="1" applyAlignment="1">
      <alignment horizontal="center"/>
    </xf>
    <xf numFmtId="0" fontId="12" fillId="0" borderId="2" xfId="0" applyFont="1" applyBorder="1" applyAlignment="1">
      <alignment horizontal="left" vertical="center" wrapText="1"/>
    </xf>
    <xf numFmtId="0" fontId="12" fillId="0" borderId="1" xfId="0" applyFont="1" applyBorder="1" applyAlignment="1">
      <alignment wrapText="1"/>
    </xf>
    <xf numFmtId="0" fontId="11" fillId="8" borderId="2" xfId="0" applyFont="1" applyFill="1" applyBorder="1" applyAlignment="1">
      <alignment horizontal="left" vertical="center" wrapText="1"/>
    </xf>
    <xf numFmtId="0" fontId="12" fillId="0" borderId="1" xfId="0" applyFont="1" applyBorder="1" applyAlignment="1">
      <alignment horizontal="left" wrapText="1"/>
    </xf>
    <xf numFmtId="0" fontId="12" fillId="0" borderId="3" xfId="0" applyFont="1" applyBorder="1" applyAlignment="1">
      <alignment horizontal="left" wrapText="1"/>
    </xf>
    <xf numFmtId="0" fontId="12" fillId="0" borderId="3" xfId="0" applyFont="1" applyBorder="1" applyAlignment="1">
      <alignment horizontal="left" vertical="top" wrapText="1"/>
    </xf>
    <xf numFmtId="0" fontId="12" fillId="0" borderId="1" xfId="0" applyFont="1" applyBorder="1" applyAlignment="1">
      <alignment horizontal="left" vertical="top" wrapText="1"/>
    </xf>
    <xf numFmtId="0" fontId="11" fillId="8" borderId="3" xfId="0" applyFont="1" applyFill="1" applyBorder="1" applyAlignment="1">
      <alignment horizontal="left" vertical="center" wrapText="1"/>
    </xf>
    <xf numFmtId="164" fontId="11" fillId="17" borderId="2" xfId="0" applyNumberFormat="1" applyFont="1" applyFill="1" applyBorder="1" applyAlignment="1">
      <alignment horizontal="right" wrapText="1"/>
    </xf>
    <xf numFmtId="0" fontId="11" fillId="8" borderId="13" xfId="0" applyFont="1" applyFill="1" applyBorder="1" applyAlignment="1">
      <alignment horizontal="left" vertical="center" wrapText="1"/>
    </xf>
    <xf numFmtId="164" fontId="11" fillId="8" borderId="14" xfId="0" applyNumberFormat="1" applyFont="1" applyFill="1" applyBorder="1" applyAlignment="1">
      <alignment horizontal="right" wrapText="1"/>
    </xf>
    <xf numFmtId="0" fontId="11" fillId="0" borderId="1" xfId="0" applyFont="1" applyBorder="1" applyAlignment="1">
      <alignment horizontal="left" vertical="center" wrapText="1"/>
    </xf>
    <xf numFmtId="164" fontId="11" fillId="0" borderId="1" xfId="0" applyNumberFormat="1" applyFont="1" applyBorder="1" applyAlignment="1">
      <alignment wrapText="1"/>
    </xf>
    <xf numFmtId="4" fontId="5" fillId="0" borderId="1" xfId="0" applyNumberFormat="1" applyFont="1" applyBorder="1" applyAlignment="1">
      <alignment vertical="center"/>
    </xf>
    <xf numFmtId="3" fontId="5" fillId="0" borderId="1" xfId="0" applyNumberFormat="1" applyFont="1" applyBorder="1" applyAlignment="1">
      <alignment horizontal="center" vertical="center"/>
    </xf>
    <xf numFmtId="0" fontId="20" fillId="0" borderId="1" xfId="0" applyFont="1" applyBorder="1"/>
    <xf numFmtId="49" fontId="5"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1" xfId="0" applyNumberFormat="1" applyFont="1" applyBorder="1" applyAlignment="1">
      <alignment horizontal="centerContinuous" vertical="center"/>
    </xf>
    <xf numFmtId="49" fontId="5" fillId="0" borderId="1" xfId="0" applyNumberFormat="1" applyFont="1" applyBorder="1" applyAlignment="1">
      <alignment vertical="center"/>
    </xf>
    <xf numFmtId="49" fontId="5" fillId="0" borderId="1" xfId="0" applyNumberFormat="1" applyFont="1" applyBorder="1" applyAlignment="1">
      <alignment vertical="center" wrapText="1"/>
    </xf>
    <xf numFmtId="164" fontId="5" fillId="0" borderId="1" xfId="0" applyNumberFormat="1" applyFont="1" applyBorder="1" applyAlignment="1">
      <alignment vertical="top"/>
    </xf>
    <xf numFmtId="0" fontId="9" fillId="4" borderId="6" xfId="0" applyFont="1" applyFill="1" applyBorder="1" applyAlignment="1">
      <alignment horizontal="centerContinuous" vertical="center"/>
    </xf>
    <xf numFmtId="0" fontId="9" fillId="4" borderId="2" xfId="0" applyFont="1" applyFill="1" applyBorder="1" applyAlignment="1">
      <alignment horizontal="centerContinuous" vertical="top"/>
    </xf>
    <xf numFmtId="0" fontId="10" fillId="5" borderId="9" xfId="0" applyFont="1" applyFill="1" applyBorder="1" applyAlignment="1">
      <alignment horizontal="center" vertical="center"/>
    </xf>
    <xf numFmtId="0" fontId="10" fillId="5" borderId="5" xfId="0" applyFont="1" applyFill="1" applyBorder="1" applyAlignment="1">
      <alignment horizontal="center" vertical="top"/>
    </xf>
    <xf numFmtId="0" fontId="10" fillId="5" borderId="2" xfId="0" applyFont="1" applyFill="1" applyBorder="1" applyAlignment="1">
      <alignment horizontal="center" vertical="top"/>
    </xf>
    <xf numFmtId="164" fontId="10" fillId="5" borderId="2" xfId="0" applyNumberFormat="1" applyFont="1" applyFill="1" applyBorder="1" applyAlignment="1">
      <alignment horizontal="center" vertical="center"/>
    </xf>
    <xf numFmtId="0" fontId="6" fillId="6" borderId="8" xfId="0" applyFont="1" applyFill="1" applyBorder="1" applyAlignment="1">
      <alignment horizontal="center" vertical="center"/>
    </xf>
    <xf numFmtId="0" fontId="6" fillId="6" borderId="3" xfId="0" applyFont="1" applyFill="1" applyBorder="1" applyAlignment="1">
      <alignment horizontal="left" vertical="center"/>
    </xf>
    <xf numFmtId="0" fontId="6" fillId="6" borderId="4" xfId="0" applyFont="1" applyFill="1" applyBorder="1" applyAlignment="1">
      <alignment horizontal="left" vertical="center"/>
    </xf>
    <xf numFmtId="164" fontId="6" fillId="6" borderId="2" xfId="0" applyNumberFormat="1" applyFont="1" applyFill="1" applyBorder="1" applyAlignment="1">
      <alignment horizontal="center" vertical="top"/>
    </xf>
    <xf numFmtId="164" fontId="11" fillId="7" borderId="2" xfId="0" applyNumberFormat="1" applyFont="1" applyFill="1" applyBorder="1" applyAlignment="1" applyProtection="1">
      <alignment horizontal="center" vertical="top"/>
      <protection locked="0"/>
    </xf>
    <xf numFmtId="164" fontId="12" fillId="0" borderId="2" xfId="0" applyNumberFormat="1" applyFont="1" applyBorder="1" applyAlignment="1" applyProtection="1">
      <alignment horizontal="center" vertical="top"/>
      <protection locked="0"/>
    </xf>
    <xf numFmtId="0" fontId="6" fillId="6" borderId="2" xfId="0" applyFont="1" applyFill="1" applyBorder="1" applyAlignment="1">
      <alignment horizontal="center" vertical="center"/>
    </xf>
    <xf numFmtId="0" fontId="6" fillId="7" borderId="2" xfId="0" applyFont="1" applyFill="1" applyBorder="1" applyAlignment="1">
      <alignment horizontal="center" vertical="center"/>
    </xf>
    <xf numFmtId="0" fontId="6" fillId="0" borderId="2" xfId="0" applyFont="1" applyBorder="1" applyAlignment="1">
      <alignment horizontal="center" vertical="center"/>
    </xf>
    <xf numFmtId="164" fontId="12" fillId="0" borderId="2" xfId="0" applyNumberFormat="1" applyFont="1" applyBorder="1" applyAlignment="1">
      <alignment horizontal="center" vertical="top"/>
    </xf>
    <xf numFmtId="0" fontId="6" fillId="9" borderId="3" xfId="0" applyFont="1" applyFill="1" applyBorder="1" applyAlignment="1">
      <alignment horizontal="left" vertical="center"/>
    </xf>
    <xf numFmtId="0" fontId="6" fillId="9" borderId="5" xfId="0" applyFont="1" applyFill="1" applyBorder="1" applyAlignment="1">
      <alignment horizontal="left" vertical="center"/>
    </xf>
    <xf numFmtId="164" fontId="6" fillId="8" borderId="5" xfId="0" applyNumberFormat="1" applyFont="1" applyFill="1" applyBorder="1" applyAlignment="1">
      <alignment horizontal="center" vertical="top"/>
    </xf>
    <xf numFmtId="164" fontId="6" fillId="8" borderId="2" xfId="0" applyNumberFormat="1" applyFont="1" applyFill="1" applyBorder="1" applyAlignment="1">
      <alignment horizontal="center" vertical="top"/>
    </xf>
    <xf numFmtId="0" fontId="6" fillId="10" borderId="5" xfId="0" applyFont="1" applyFill="1" applyBorder="1" applyAlignment="1">
      <alignment horizontal="left" vertical="center"/>
    </xf>
    <xf numFmtId="164" fontId="6" fillId="10" borderId="2" xfId="0" applyNumberFormat="1" applyFont="1" applyFill="1" applyBorder="1" applyAlignment="1">
      <alignment horizontal="center" vertical="top"/>
    </xf>
    <xf numFmtId="0" fontId="6" fillId="3" borderId="2" xfId="0" applyFont="1" applyFill="1" applyBorder="1" applyAlignment="1">
      <alignment horizontal="center" vertical="center"/>
    </xf>
    <xf numFmtId="0" fontId="6" fillId="3" borderId="5" xfId="0" applyFont="1" applyFill="1" applyBorder="1" applyAlignment="1">
      <alignment horizontal="left" vertical="center"/>
    </xf>
    <xf numFmtId="164" fontId="6" fillId="0" borderId="2" xfId="0" applyNumberFormat="1" applyFont="1" applyBorder="1" applyAlignment="1" applyProtection="1">
      <alignment horizontal="center" vertical="top"/>
      <protection locked="0"/>
    </xf>
    <xf numFmtId="164" fontId="6" fillId="12" borderId="2" xfId="0" applyNumberFormat="1" applyFont="1" applyFill="1" applyBorder="1" applyAlignment="1" applyProtection="1">
      <alignment horizontal="center" vertical="top"/>
      <protection locked="0"/>
    </xf>
    <xf numFmtId="0" fontId="6" fillId="13" borderId="2" xfId="0" applyFont="1" applyFill="1" applyBorder="1" applyAlignment="1">
      <alignment horizontal="center" vertical="center"/>
    </xf>
    <xf numFmtId="0" fontId="6" fillId="13" borderId="5" xfId="0" applyFont="1" applyFill="1" applyBorder="1" applyAlignment="1">
      <alignment horizontal="left" vertical="center"/>
    </xf>
    <xf numFmtId="164" fontId="6" fillId="13" borderId="2" xfId="0" applyNumberFormat="1" applyFont="1" applyFill="1" applyBorder="1" applyAlignment="1">
      <alignment horizontal="center" vertical="top"/>
    </xf>
    <xf numFmtId="0" fontId="6" fillId="14" borderId="3" xfId="0" applyFont="1" applyFill="1" applyBorder="1" applyAlignment="1">
      <alignment horizontal="center" vertical="center"/>
    </xf>
    <xf numFmtId="0" fontId="6" fillId="14" borderId="4" xfId="0" applyFont="1" applyFill="1" applyBorder="1" applyAlignment="1">
      <alignment horizontal="center" vertical="top"/>
    </xf>
    <xf numFmtId="0" fontId="6" fillId="14" borderId="5" xfId="0" applyFont="1" applyFill="1" applyBorder="1" applyAlignment="1">
      <alignment horizontal="center" vertical="top"/>
    </xf>
    <xf numFmtId="164" fontId="6" fillId="8" borderId="2" xfId="0" applyNumberFormat="1" applyFont="1" applyFill="1" applyBorder="1" applyAlignment="1">
      <alignment horizontal="right" vertical="top"/>
    </xf>
    <xf numFmtId="164" fontId="12" fillId="7" borderId="2" xfId="0" applyNumberFormat="1" applyFont="1" applyFill="1" applyBorder="1" applyAlignment="1" applyProtection="1">
      <alignment horizontal="right" vertical="top"/>
      <protection locked="0"/>
    </xf>
    <xf numFmtId="164" fontId="12" fillId="0" borderId="2" xfId="0" applyNumberFormat="1" applyFont="1" applyBorder="1" applyAlignment="1" applyProtection="1">
      <alignment horizontal="right" vertical="top"/>
      <protection locked="0"/>
    </xf>
    <xf numFmtId="164" fontId="6" fillId="10" borderId="2" xfId="0" applyNumberFormat="1" applyFont="1" applyFill="1" applyBorder="1" applyAlignment="1">
      <alignment horizontal="right" vertical="top"/>
    </xf>
    <xf numFmtId="0" fontId="11" fillId="8" borderId="2" xfId="0" applyFont="1" applyFill="1" applyBorder="1" applyAlignment="1">
      <alignment horizontal="left" vertical="center"/>
    </xf>
    <xf numFmtId="0" fontId="11" fillId="0" borderId="1" xfId="0" applyFont="1" applyBorder="1" applyAlignment="1">
      <alignment vertical="top" wrapText="1"/>
    </xf>
    <xf numFmtId="0" fontId="5" fillId="0" borderId="1" xfId="0" applyFont="1" applyBorder="1" applyAlignment="1">
      <alignment horizontal="center" vertical="top" wrapText="1"/>
    </xf>
    <xf numFmtId="164" fontId="12" fillId="0" borderId="1" xfId="0" applyNumberFormat="1" applyFont="1" applyBorder="1" applyAlignment="1">
      <alignment vertical="top"/>
    </xf>
    <xf numFmtId="0" fontId="10" fillId="15" borderId="6" xfId="0" applyFont="1" applyFill="1" applyBorder="1" applyAlignment="1">
      <alignment horizontal="left" vertical="center"/>
    </xf>
    <xf numFmtId="0" fontId="10" fillId="15" borderId="5" xfId="0" applyFont="1" applyFill="1" applyBorder="1" applyAlignment="1">
      <alignment horizontal="center" vertical="top"/>
    </xf>
    <xf numFmtId="0" fontId="10" fillId="15" borderId="2" xfId="0" applyFont="1" applyFill="1" applyBorder="1" applyAlignment="1">
      <alignment horizontal="center" vertical="top"/>
    </xf>
    <xf numFmtId="0" fontId="10" fillId="15" borderId="8" xfId="0" applyFont="1" applyFill="1" applyBorder="1" applyAlignment="1">
      <alignment horizontal="left" vertical="center"/>
    </xf>
    <xf numFmtId="0" fontId="10" fillId="15" borderId="5" xfId="0" applyFont="1" applyFill="1" applyBorder="1" applyAlignment="1">
      <alignment horizontal="center" vertical="top" wrapText="1"/>
    </xf>
    <xf numFmtId="0" fontId="10" fillId="15" borderId="2" xfId="0" applyFont="1" applyFill="1" applyBorder="1" applyAlignment="1">
      <alignment horizontal="center" vertical="top" wrapText="1"/>
    </xf>
    <xf numFmtId="0" fontId="21" fillId="0" borderId="10" xfId="0" applyFont="1" applyBorder="1" applyAlignment="1">
      <alignment horizontal="left" vertical="center"/>
    </xf>
    <xf numFmtId="164" fontId="21" fillId="0" borderId="2" xfId="0" applyNumberFormat="1" applyFont="1" applyBorder="1" applyAlignment="1" applyProtection="1">
      <alignment horizontal="right" vertical="top"/>
      <protection locked="0"/>
    </xf>
    <xf numFmtId="164" fontId="21" fillId="18" borderId="2" xfId="0" applyNumberFormat="1" applyFont="1" applyFill="1" applyBorder="1" applyAlignment="1">
      <alignment horizontal="right" vertical="top"/>
    </xf>
    <xf numFmtId="0" fontId="21" fillId="0" borderId="3" xfId="0" applyFont="1" applyBorder="1" applyAlignment="1">
      <alignment horizontal="left" vertical="center"/>
    </xf>
    <xf numFmtId="164" fontId="21" fillId="2" borderId="2" xfId="0" applyNumberFormat="1" applyFont="1" applyFill="1" applyBorder="1" applyAlignment="1" applyProtection="1">
      <alignment horizontal="right" vertical="top"/>
      <protection locked="0"/>
    </xf>
    <xf numFmtId="0" fontId="21" fillId="0" borderId="15" xfId="0" applyFont="1" applyBorder="1" applyAlignment="1">
      <alignment horizontal="left" vertical="center"/>
    </xf>
    <xf numFmtId="164" fontId="10" fillId="0" borderId="11" xfId="0" applyNumberFormat="1" applyFont="1" applyBorder="1" applyAlignment="1">
      <alignment horizontal="right" vertical="top"/>
    </xf>
    <xf numFmtId="0" fontId="1" fillId="8" borderId="2" xfId="0" applyFont="1" applyFill="1" applyBorder="1" applyAlignment="1">
      <alignment horizontal="left" vertical="center"/>
    </xf>
    <xf numFmtId="0" fontId="1" fillId="0" borderId="12" xfId="0" applyFont="1" applyBorder="1"/>
    <xf numFmtId="0" fontId="1" fillId="0" borderId="12" xfId="0" applyFont="1" applyBorder="1" applyAlignment="1">
      <alignment vertical="top" wrapText="1"/>
    </xf>
    <xf numFmtId="0" fontId="11" fillId="15" borderId="6" xfId="0" applyFont="1" applyFill="1" applyBorder="1" applyAlignment="1">
      <alignment horizontal="left" vertical="center"/>
    </xf>
    <xf numFmtId="0" fontId="11" fillId="15" borderId="2" xfId="0" applyFont="1" applyFill="1" applyBorder="1" applyAlignment="1">
      <alignment horizontal="center" vertical="top"/>
    </xf>
    <xf numFmtId="0" fontId="11" fillId="15" borderId="8" xfId="0" applyFont="1" applyFill="1" applyBorder="1" applyAlignment="1">
      <alignment horizontal="left" vertical="center"/>
    </xf>
    <xf numFmtId="0" fontId="22" fillId="0" borderId="1" xfId="0" applyFont="1" applyBorder="1" applyAlignment="1">
      <alignment horizontal="left"/>
    </xf>
    <xf numFmtId="0" fontId="5" fillId="0" borderId="3" xfId="0" applyFont="1" applyBorder="1" applyAlignment="1">
      <alignment horizontal="left" vertical="center"/>
    </xf>
    <xf numFmtId="164" fontId="5" fillId="0" borderId="2" xfId="0" applyNumberFormat="1" applyFont="1" applyBorder="1" applyAlignment="1">
      <alignment horizontal="right" vertical="top"/>
    </xf>
    <xf numFmtId="0" fontId="23" fillId="0" borderId="1" xfId="0" applyFont="1" applyBorder="1" applyAlignment="1">
      <alignment horizontal="center"/>
    </xf>
    <xf numFmtId="164" fontId="5" fillId="16" borderId="2" xfId="0" applyNumberFormat="1" applyFont="1" applyFill="1" applyBorder="1" applyAlignment="1">
      <alignment horizontal="right" vertical="top"/>
    </xf>
    <xf numFmtId="0" fontId="22" fillId="0" borderId="1" xfId="0" applyFont="1" applyBorder="1"/>
    <xf numFmtId="0" fontId="5" fillId="0" borderId="3" xfId="0" applyFont="1" applyBorder="1" applyAlignment="1">
      <alignment horizontal="left"/>
    </xf>
    <xf numFmtId="0" fontId="5" fillId="0" borderId="3" xfId="0" applyFont="1" applyBorder="1" applyAlignment="1">
      <alignment horizontal="left" vertical="top"/>
    </xf>
    <xf numFmtId="164" fontId="6" fillId="17" borderId="2" xfId="0" applyNumberFormat="1" applyFont="1" applyFill="1" applyBorder="1" applyAlignment="1">
      <alignment horizontal="right" vertical="top"/>
    </xf>
    <xf numFmtId="0" fontId="6" fillId="8" borderId="13" xfId="0" applyFont="1" applyFill="1" applyBorder="1" applyAlignment="1">
      <alignment horizontal="left" vertical="center"/>
    </xf>
    <xf numFmtId="164" fontId="6" fillId="8" borderId="14" xfId="0" applyNumberFormat="1" applyFont="1" applyFill="1" applyBorder="1" applyAlignment="1">
      <alignment horizontal="right" vertical="top"/>
    </xf>
    <xf numFmtId="0" fontId="6" fillId="0" borderId="1" xfId="0" applyFont="1" applyBorder="1" applyAlignment="1">
      <alignment horizontal="left" vertical="center" wrapText="1"/>
    </xf>
    <xf numFmtId="164" fontId="6" fillId="0" borderId="1" xfId="0" applyNumberFormat="1" applyFont="1" applyBorder="1" applyAlignment="1">
      <alignment vertical="top" wrapText="1"/>
    </xf>
    <xf numFmtId="3" fontId="5" fillId="0" borderId="1" xfId="0" applyNumberFormat="1" applyFont="1" applyBorder="1" applyAlignment="1">
      <alignment horizontal="center" vertical="top"/>
    </xf>
    <xf numFmtId="3" fontId="6" fillId="0" borderId="1" xfId="0" applyNumberFormat="1" applyFont="1" applyBorder="1" applyAlignment="1">
      <alignment horizontal="center" vertical="top"/>
    </xf>
    <xf numFmtId="0" fontId="6" fillId="0" borderId="1" xfId="0" applyFont="1" applyBorder="1" applyAlignment="1">
      <alignment horizontal="left" vertical="top"/>
    </xf>
    <xf numFmtId="0" fontId="6" fillId="0" borderId="1" xfId="0" applyFont="1" applyBorder="1" applyAlignment="1">
      <alignment horizontal="center" vertical="top"/>
    </xf>
    <xf numFmtId="0" fontId="6" fillId="2" borderId="1" xfId="0" applyFont="1" applyFill="1" applyBorder="1"/>
    <xf numFmtId="0" fontId="5" fillId="2" borderId="1" xfId="0" applyFont="1" applyFill="1" applyBorder="1"/>
    <xf numFmtId="0" fontId="7" fillId="2" borderId="1" xfId="0" applyFont="1" applyFill="1" applyBorder="1"/>
    <xf numFmtId="164" fontId="5" fillId="2" borderId="1" xfId="0" applyNumberFormat="1" applyFont="1" applyFill="1" applyBorder="1"/>
    <xf numFmtId="0" fontId="8" fillId="2" borderId="1" xfId="0" applyFont="1" applyFill="1" applyBorder="1"/>
    <xf numFmtId="0" fontId="9" fillId="4" borderId="2" xfId="0" applyFont="1" applyFill="1" applyBorder="1" applyAlignment="1">
      <alignment horizontal="centerContinuous" vertical="center"/>
    </xf>
    <xf numFmtId="164" fontId="11" fillId="7" borderId="2" xfId="0" applyNumberFormat="1" applyFont="1" applyFill="1" applyBorder="1" applyAlignment="1">
      <alignment horizontal="center" vertical="top"/>
    </xf>
    <xf numFmtId="164" fontId="6" fillId="0" borderId="2" xfId="0" applyNumberFormat="1" applyFont="1" applyBorder="1" applyAlignment="1">
      <alignment horizontal="center" vertical="top"/>
    </xf>
    <xf numFmtId="164" fontId="6" fillId="14" borderId="4" xfId="0" applyNumberFormat="1" applyFont="1" applyFill="1" applyBorder="1" applyAlignment="1">
      <alignment horizontal="center" vertical="top"/>
    </xf>
    <xf numFmtId="164" fontId="12" fillId="7" borderId="2" xfId="0" applyNumberFormat="1" applyFont="1" applyFill="1" applyBorder="1" applyAlignment="1">
      <alignment horizontal="right" vertical="top"/>
    </xf>
    <xf numFmtId="164" fontId="12" fillId="0" borderId="2" xfId="0" applyNumberFormat="1" applyFont="1" applyBorder="1" applyAlignment="1">
      <alignment horizontal="right" vertical="top"/>
    </xf>
    <xf numFmtId="164" fontId="11" fillId="0" borderId="1" xfId="0" applyNumberFormat="1" applyFont="1" applyBorder="1" applyAlignment="1">
      <alignment vertical="top" wrapText="1"/>
    </xf>
    <xf numFmtId="164" fontId="5" fillId="0" borderId="1" xfId="0" applyNumberFormat="1" applyFont="1" applyBorder="1" applyAlignment="1">
      <alignment horizontal="center" vertical="top" wrapText="1"/>
    </xf>
    <xf numFmtId="164" fontId="21" fillId="0" borderId="2" xfId="0" applyNumberFormat="1" applyFont="1" applyBorder="1" applyAlignment="1">
      <alignment horizontal="right" vertical="top"/>
    </xf>
    <xf numFmtId="164" fontId="21" fillId="2" borderId="2" xfId="0" applyNumberFormat="1" applyFont="1" applyFill="1" applyBorder="1" applyAlignment="1">
      <alignment horizontal="right" vertical="top"/>
    </xf>
    <xf numFmtId="164" fontId="1" fillId="0" borderId="12" xfId="0" applyNumberFormat="1" applyFont="1" applyBorder="1" applyAlignment="1">
      <alignment vertical="top" wrapText="1"/>
    </xf>
    <xf numFmtId="0" fontId="6" fillId="0" borderId="16" xfId="0" applyFont="1" applyBorder="1"/>
    <xf numFmtId="0" fontId="22" fillId="0" borderId="17" xfId="0" applyFont="1" applyBorder="1" applyAlignment="1">
      <alignment horizontal="left"/>
    </xf>
    <xf numFmtId="0" fontId="6" fillId="0" borderId="18" xfId="0" applyFont="1" applyBorder="1"/>
    <xf numFmtId="0" fontId="23" fillId="0" borderId="19" xfId="0" applyFont="1" applyBorder="1" applyAlignment="1">
      <alignment horizontal="center"/>
    </xf>
    <xf numFmtId="0" fontId="22" fillId="0" borderId="19" xfId="0" applyFont="1" applyBorder="1" applyAlignment="1">
      <alignment horizontal="left"/>
    </xf>
    <xf numFmtId="0" fontId="22" fillId="0" borderId="19" xfId="0" applyFont="1" applyBorder="1"/>
    <xf numFmtId="0" fontId="22" fillId="0" borderId="17" xfId="0" applyFont="1" applyBorder="1"/>
    <xf numFmtId="164" fontId="11" fillId="7" borderId="20" xfId="0" applyNumberFormat="1" applyFont="1" applyFill="1" applyBorder="1" applyAlignment="1">
      <alignment horizontal="center" vertical="top"/>
    </xf>
    <xf numFmtId="0" fontId="12" fillId="0" borderId="20" xfId="0" applyFont="1" applyBorder="1" applyAlignment="1">
      <alignment horizontal="center" vertical="top"/>
    </xf>
    <xf numFmtId="164" fontId="12" fillId="7" borderId="21" xfId="0" applyNumberFormat="1" applyFont="1" applyFill="1" applyBorder="1" applyAlignment="1">
      <alignment horizontal="right" vertical="top"/>
    </xf>
    <xf numFmtId="164" fontId="12" fillId="0" borderId="21" xfId="0" applyNumberFormat="1" applyFont="1" applyBorder="1" applyAlignment="1">
      <alignment horizontal="right" vertical="top"/>
    </xf>
    <xf numFmtId="4" fontId="5" fillId="2" borderId="1" xfId="0" applyNumberFormat="1" applyFont="1" applyFill="1" applyBorder="1" applyAlignment="1">
      <alignment vertical="center"/>
    </xf>
    <xf numFmtId="3"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164" fontId="6" fillId="6" borderId="20" xfId="0" applyNumberFormat="1" applyFont="1" applyFill="1" applyBorder="1" applyAlignment="1">
      <alignment horizontal="center" vertical="top"/>
    </xf>
    <xf numFmtId="164" fontId="12" fillId="0" borderId="20" xfId="0" applyNumberFormat="1" applyFont="1" applyBorder="1" applyAlignment="1">
      <alignment horizontal="center" vertical="top"/>
    </xf>
    <xf numFmtId="164" fontId="6" fillId="8" borderId="20" xfId="0" applyNumberFormat="1" applyFont="1" applyFill="1" applyBorder="1" applyAlignment="1">
      <alignment horizontal="center" vertical="top"/>
    </xf>
    <xf numFmtId="164" fontId="6" fillId="10" borderId="20" xfId="0" applyNumberFormat="1" applyFont="1" applyFill="1" applyBorder="1" applyAlignment="1">
      <alignment horizontal="center" vertical="top"/>
    </xf>
    <xf numFmtId="164" fontId="6" fillId="12" borderId="20" xfId="0" applyNumberFormat="1" applyFont="1" applyFill="1" applyBorder="1" applyAlignment="1">
      <alignment horizontal="center" vertical="top"/>
    </xf>
    <xf numFmtId="164" fontId="6" fillId="13" borderId="20" xfId="0" applyNumberFormat="1" applyFont="1" applyFill="1" applyBorder="1" applyAlignment="1">
      <alignment horizontal="center" vertical="top"/>
    </xf>
    <xf numFmtId="0" fontId="6" fillId="14" borderId="22" xfId="0" applyFont="1" applyFill="1" applyBorder="1" applyAlignment="1">
      <alignment horizontal="center" vertical="top"/>
    </xf>
    <xf numFmtId="0" fontId="6" fillId="14" borderId="23" xfId="0" applyFont="1" applyFill="1" applyBorder="1" applyAlignment="1">
      <alignment horizontal="center" vertical="top"/>
    </xf>
    <xf numFmtId="164" fontId="6" fillId="8" borderId="20" xfId="0" applyNumberFormat="1" applyFont="1" applyFill="1" applyBorder="1" applyAlignment="1">
      <alignment horizontal="right" vertical="top"/>
    </xf>
    <xf numFmtId="164" fontId="6" fillId="10" borderId="20" xfId="0" applyNumberFormat="1" applyFont="1" applyFill="1" applyBorder="1" applyAlignment="1">
      <alignment horizontal="right" vertical="top"/>
    </xf>
    <xf numFmtId="164" fontId="5" fillId="0" borderId="24" xfId="0" applyNumberFormat="1" applyFont="1" applyBorder="1" applyAlignment="1">
      <alignment vertical="top"/>
    </xf>
    <xf numFmtId="0" fontId="5" fillId="0" borderId="24" xfId="0" applyFont="1" applyBorder="1" applyAlignment="1">
      <alignment horizontal="center" vertical="top" wrapText="1"/>
    </xf>
    <xf numFmtId="164" fontId="12" fillId="0" borderId="24" xfId="0" applyNumberFormat="1" applyFont="1" applyBorder="1" applyAlignment="1">
      <alignment vertical="top"/>
    </xf>
    <xf numFmtId="0" fontId="10" fillId="15" borderId="20" xfId="0" applyFont="1" applyFill="1" applyBorder="1" applyAlignment="1">
      <alignment horizontal="center" vertical="top"/>
    </xf>
    <xf numFmtId="0" fontId="10" fillId="15" borderId="20" xfId="0" applyFont="1" applyFill="1" applyBorder="1" applyAlignment="1">
      <alignment horizontal="center" vertical="top" wrapText="1"/>
    </xf>
    <xf numFmtId="164" fontId="21" fillId="18" borderId="20" xfId="0" applyNumberFormat="1" applyFont="1" applyFill="1" applyBorder="1" applyAlignment="1">
      <alignment horizontal="right" vertical="top"/>
    </xf>
    <xf numFmtId="164" fontId="21" fillId="2" borderId="20" xfId="0" applyNumberFormat="1" applyFont="1" applyFill="1" applyBorder="1" applyAlignment="1">
      <alignment horizontal="right" vertical="top"/>
    </xf>
    <xf numFmtId="164" fontId="10" fillId="0" borderId="25" xfId="0" applyNumberFormat="1" applyFont="1" applyBorder="1" applyAlignment="1">
      <alignment horizontal="right" vertical="top"/>
    </xf>
    <xf numFmtId="164" fontId="6" fillId="0" borderId="1" xfId="0" applyNumberFormat="1" applyFont="1" applyBorder="1" applyAlignment="1">
      <alignment wrapText="1"/>
    </xf>
    <xf numFmtId="4"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xf>
  </cellXfs>
  <cellStyles count="1">
    <cellStyle name="Κανονικό"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803155613879818"/>
  </sheetPr>
  <dimension ref="A1:I5"/>
  <sheetViews>
    <sheetView workbookViewId="0">
      <selection activeCell="C2" sqref="C2"/>
    </sheetView>
  </sheetViews>
  <sheetFormatPr defaultRowHeight="15" customHeight="1" x14ac:dyDescent="0.25"/>
  <cols>
    <col min="1" max="1" width="9.7109375" style="1" customWidth="1"/>
    <col min="2" max="2" width="33.140625" style="1" customWidth="1"/>
    <col min="3" max="3" width="41.42578125" style="1" customWidth="1"/>
    <col min="4" max="4" width="40.140625" style="1" customWidth="1"/>
    <col min="5" max="5" width="32.5703125" style="1" customWidth="1"/>
    <col min="6" max="6" width="35.42578125" style="1" customWidth="1"/>
    <col min="7" max="7" width="36.7109375" style="1" customWidth="1"/>
    <col min="8" max="8" width="35.7109375" style="1" customWidth="1"/>
    <col min="9" max="9" width="40.42578125" style="1" customWidth="1"/>
    <col min="10" max="10" width="9.140625" style="1" customWidth="1"/>
    <col min="11" max="16384" width="9.140625" style="1"/>
  </cols>
  <sheetData>
    <row r="1" spans="1:9" ht="60" customHeight="1" x14ac:dyDescent="0.25">
      <c r="A1" s="2" t="s">
        <v>0</v>
      </c>
      <c r="B1" s="3" t="s">
        <v>1</v>
      </c>
      <c r="C1" s="3" t="s">
        <v>2</v>
      </c>
      <c r="D1" s="3" t="s">
        <v>3</v>
      </c>
      <c r="E1" s="4" t="s">
        <v>4</v>
      </c>
      <c r="F1" s="4" t="s">
        <v>5</v>
      </c>
      <c r="G1" s="3" t="s">
        <v>6</v>
      </c>
      <c r="H1" s="4" t="s">
        <v>4</v>
      </c>
      <c r="I1" s="4" t="s">
        <v>5</v>
      </c>
    </row>
    <row r="2" spans="1:9" ht="81.75" customHeight="1" x14ac:dyDescent="0.25">
      <c r="A2" s="2" t="s">
        <v>7</v>
      </c>
      <c r="B2" s="5"/>
      <c r="C2" s="6" t="str">
        <f>IF(B2="","",VLOOKUP(B2,DATA!A$2:B$576,2,FALSE))</f>
        <v/>
      </c>
      <c r="D2" s="7"/>
      <c r="E2" s="7"/>
      <c r="F2" s="7"/>
      <c r="G2" s="7"/>
      <c r="H2" s="7"/>
      <c r="I2" s="7"/>
    </row>
    <row r="4" spans="1:9" x14ac:dyDescent="0.25">
      <c r="B4" s="1" t="s">
        <v>8</v>
      </c>
    </row>
    <row r="5" spans="1:9" ht="15.75" customHeight="1" x14ac:dyDescent="0.25">
      <c r="B5" s="8" t="s">
        <v>9</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showErrorMessage="1" xr:uid="{00000000-0002-0000-0000-000000000000}">
          <x14:formula1>
            <xm:f>DATA!$A$2:$A$584</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774773400067143"/>
  </sheetPr>
  <dimension ref="A1:K108"/>
  <sheetViews>
    <sheetView showGridLines="0" view="pageBreakPreview" zoomScale="90" zoomScaleNormal="90" workbookViewId="0">
      <pane ySplit="6" topLeftCell="A7" activePane="bottomLeft" state="frozen"/>
      <selection pane="bottomLeft" activeCell="I47" sqref="I47"/>
    </sheetView>
  </sheetViews>
  <sheetFormatPr defaultRowHeight="12.75" x14ac:dyDescent="0.2"/>
  <cols>
    <col min="1" max="1" width="3.7109375" style="19" customWidth="1"/>
    <col min="2" max="2" width="16.42578125" style="20" customWidth="1"/>
    <col min="3" max="3" width="83" style="21" customWidth="1"/>
    <col min="4" max="9" width="14.7109375" style="22" customWidth="1"/>
    <col min="10" max="10" width="9.140625" style="20" customWidth="1"/>
    <col min="11" max="16384" width="9.140625" style="20"/>
  </cols>
  <sheetData>
    <row r="1" spans="1:11" ht="23.25" customHeight="1" x14ac:dyDescent="0.35">
      <c r="A1" s="23" t="str">
        <f>'Α0. Στοιχεία φορέα'!C2</f>
        <v/>
      </c>
    </row>
    <row r="2" spans="1:11" ht="15.75" customHeight="1" x14ac:dyDescent="0.2">
      <c r="A2" s="157" t="str">
        <f>'Α0. Στοιχεία φορέα'!$C$2&amp;" - "&amp;"Πίνακας Α1.2.5: Έσοδα - Δαπάνες ΟΤΑ κατά μείζονα κατηγορία (ΑΝΤΩΝΗΣ ΤΡΙΤΣΗΣ, ΗΛΕΚΤΡΑ και συναφή εργαλεία)"</f>
        <v xml:space="preserve"> - Πίνακας Α1.2.5: Έσοδα - Δαπάνες ΟΤΑ κατά μείζονα κατηγορία (ΑΝΤΩΝΗΣ ΤΡΙΤΣΗΣ, ΗΛΕΚΤΡΑ και συναφή εργαλεία)</v>
      </c>
      <c r="B2" s="157"/>
      <c r="C2" s="157"/>
      <c r="D2" s="238"/>
      <c r="E2" s="238"/>
      <c r="F2" s="238"/>
      <c r="G2" s="238"/>
      <c r="H2" s="238"/>
      <c r="I2" s="238"/>
    </row>
    <row r="3" spans="1:11" x14ac:dyDescent="0.2">
      <c r="A3" s="27"/>
      <c r="B3" s="159"/>
      <c r="C3" s="27"/>
      <c r="D3" s="160">
        <v>2024</v>
      </c>
      <c r="E3" s="161">
        <v>2025</v>
      </c>
      <c r="F3" s="161">
        <v>2026</v>
      </c>
      <c r="G3" s="161">
        <v>2027</v>
      </c>
      <c r="H3" s="161">
        <v>2028</v>
      </c>
      <c r="I3" s="161">
        <v>2029</v>
      </c>
    </row>
    <row r="4" spans="1:11" ht="33.75" customHeight="1" x14ac:dyDescent="0.2">
      <c r="A4" s="33" t="s">
        <v>587</v>
      </c>
      <c r="B4" s="33" t="s">
        <v>588</v>
      </c>
      <c r="C4" s="33" t="s">
        <v>589</v>
      </c>
      <c r="D4" s="34" t="s">
        <v>590</v>
      </c>
      <c r="E4" s="34" t="s">
        <v>591</v>
      </c>
      <c r="F4" s="162" t="s">
        <v>592</v>
      </c>
      <c r="G4" s="162" t="s">
        <v>592</v>
      </c>
      <c r="H4" s="162" t="s">
        <v>592</v>
      </c>
      <c r="I4" s="162" t="s">
        <v>592</v>
      </c>
    </row>
    <row r="5" spans="1:11" x14ac:dyDescent="0.2">
      <c r="A5" s="163" t="s">
        <v>593</v>
      </c>
      <c r="B5" s="164"/>
      <c r="C5" s="165" t="s">
        <v>594</v>
      </c>
      <c r="D5" s="166">
        <f t="shared" ref="D5:I5" si="0">D6+D9+D10+D16+D17+D20+D21+D22</f>
        <v>0</v>
      </c>
      <c r="E5" s="166">
        <f t="shared" si="0"/>
        <v>213096</v>
      </c>
      <c r="F5" s="166">
        <f t="shared" si="0"/>
        <v>168396</v>
      </c>
      <c r="G5" s="166">
        <f t="shared" si="0"/>
        <v>168396</v>
      </c>
      <c r="H5" s="166">
        <f t="shared" si="0"/>
        <v>168396</v>
      </c>
      <c r="I5" s="166">
        <f t="shared" si="0"/>
        <v>105896</v>
      </c>
    </row>
    <row r="6" spans="1:11" x14ac:dyDescent="0.2">
      <c r="A6" s="38">
        <v>1</v>
      </c>
      <c r="B6" s="38">
        <v>11</v>
      </c>
      <c r="C6" s="46" t="s">
        <v>595</v>
      </c>
      <c r="D6" s="256"/>
      <c r="E6" s="256"/>
      <c r="F6" s="256"/>
      <c r="G6" s="256"/>
      <c r="H6" s="256"/>
      <c r="I6" s="256"/>
    </row>
    <row r="7" spans="1:11" x14ac:dyDescent="0.2">
      <c r="A7" s="82"/>
      <c r="B7" s="42">
        <v>111</v>
      </c>
      <c r="C7" s="43" t="s">
        <v>596</v>
      </c>
      <c r="D7" s="257"/>
      <c r="E7" s="257"/>
      <c r="F7" s="257"/>
      <c r="G7" s="257"/>
      <c r="H7" s="257"/>
      <c r="I7" s="257"/>
    </row>
    <row r="8" spans="1:11" x14ac:dyDescent="0.2">
      <c r="A8" s="82"/>
      <c r="B8" s="42">
        <v>113</v>
      </c>
      <c r="C8" s="43" t="s">
        <v>597</v>
      </c>
      <c r="D8" s="257"/>
      <c r="E8" s="257"/>
      <c r="F8" s="257"/>
      <c r="G8" s="257"/>
      <c r="H8" s="257"/>
      <c r="I8" s="257"/>
    </row>
    <row r="9" spans="1:11" x14ac:dyDescent="0.2">
      <c r="A9" s="38">
        <v>2</v>
      </c>
      <c r="B9" s="38">
        <v>12</v>
      </c>
      <c r="C9" s="46" t="s">
        <v>598</v>
      </c>
      <c r="D9" s="256"/>
      <c r="E9" s="256"/>
      <c r="F9" s="256"/>
      <c r="G9" s="256"/>
      <c r="H9" s="256"/>
      <c r="I9" s="256"/>
    </row>
    <row r="10" spans="1:11" x14ac:dyDescent="0.2">
      <c r="A10" s="38">
        <v>3</v>
      </c>
      <c r="B10" s="38">
        <v>13</v>
      </c>
      <c r="C10" s="46" t="s">
        <v>599</v>
      </c>
      <c r="D10" s="167"/>
      <c r="E10" s="167">
        <v>213096</v>
      </c>
      <c r="F10" s="167">
        <v>168396</v>
      </c>
      <c r="G10" s="167">
        <v>168396</v>
      </c>
      <c r="H10" s="167">
        <v>168396</v>
      </c>
      <c r="I10" s="167">
        <v>105896</v>
      </c>
      <c r="K10" s="20" t="s">
        <v>700</v>
      </c>
    </row>
    <row r="11" spans="1:11" x14ac:dyDescent="0.2">
      <c r="A11" s="82"/>
      <c r="B11" s="45">
        <v>13101</v>
      </c>
      <c r="C11" s="43" t="s">
        <v>600</v>
      </c>
      <c r="D11" s="168"/>
      <c r="E11" s="168"/>
      <c r="F11" s="168"/>
      <c r="G11" s="168"/>
      <c r="H11" s="168"/>
      <c r="I11" s="168"/>
    </row>
    <row r="12" spans="1:11" x14ac:dyDescent="0.2">
      <c r="A12" s="82"/>
      <c r="B12" s="45">
        <v>13401</v>
      </c>
      <c r="C12" s="43" t="s">
        <v>601</v>
      </c>
      <c r="D12" s="168"/>
      <c r="E12" s="168">
        <v>213096</v>
      </c>
      <c r="F12" s="168">
        <v>168396</v>
      </c>
      <c r="G12" s="168">
        <v>168396</v>
      </c>
      <c r="H12" s="168">
        <v>168396</v>
      </c>
      <c r="I12" s="168">
        <v>105896</v>
      </c>
      <c r="K12" s="20" t="s">
        <v>718</v>
      </c>
    </row>
    <row r="13" spans="1:11" x14ac:dyDescent="0.2">
      <c r="A13" s="82"/>
      <c r="B13" s="45">
        <v>13104</v>
      </c>
      <c r="C13" s="43" t="s">
        <v>602</v>
      </c>
      <c r="D13" s="168"/>
      <c r="E13" s="168"/>
      <c r="F13" s="168"/>
      <c r="G13" s="168"/>
      <c r="H13" s="168"/>
      <c r="I13" s="168"/>
    </row>
    <row r="14" spans="1:11" x14ac:dyDescent="0.2">
      <c r="A14" s="82"/>
      <c r="B14" s="45">
        <v>13404</v>
      </c>
      <c r="C14" s="43" t="s">
        <v>603</v>
      </c>
      <c r="D14" s="168"/>
      <c r="E14" s="168"/>
      <c r="F14" s="168"/>
      <c r="G14" s="168"/>
      <c r="H14" s="168"/>
      <c r="I14" s="168"/>
    </row>
    <row r="15" spans="1:11" x14ac:dyDescent="0.2">
      <c r="A15" s="82"/>
      <c r="B15" s="45">
        <v>13502</v>
      </c>
      <c r="C15" s="43" t="s">
        <v>604</v>
      </c>
      <c r="D15" s="168"/>
      <c r="E15" s="168"/>
      <c r="F15" s="168"/>
      <c r="G15" s="168"/>
      <c r="H15" s="168"/>
      <c r="I15" s="168"/>
    </row>
    <row r="16" spans="1:11" x14ac:dyDescent="0.2">
      <c r="A16" s="38">
        <v>4</v>
      </c>
      <c r="B16" s="38">
        <v>14</v>
      </c>
      <c r="C16" s="46" t="s">
        <v>605</v>
      </c>
      <c r="D16" s="256"/>
      <c r="E16" s="256"/>
      <c r="F16" s="256"/>
      <c r="G16" s="256"/>
      <c r="H16" s="256"/>
      <c r="I16" s="256"/>
    </row>
    <row r="17" spans="1:11" x14ac:dyDescent="0.2">
      <c r="A17" s="38">
        <v>5</v>
      </c>
      <c r="B17" s="38">
        <v>15</v>
      </c>
      <c r="C17" s="46" t="s">
        <v>606</v>
      </c>
      <c r="D17" s="256"/>
      <c r="E17" s="256"/>
      <c r="F17" s="256"/>
      <c r="G17" s="256"/>
      <c r="H17" s="256"/>
      <c r="I17" s="256"/>
    </row>
    <row r="18" spans="1:11" x14ac:dyDescent="0.2">
      <c r="A18" s="82"/>
      <c r="B18" s="45">
        <v>151</v>
      </c>
      <c r="C18" s="43" t="s">
        <v>607</v>
      </c>
      <c r="D18" s="257"/>
      <c r="E18" s="257"/>
      <c r="F18" s="257"/>
      <c r="G18" s="257"/>
      <c r="H18" s="257"/>
      <c r="I18" s="257"/>
    </row>
    <row r="19" spans="1:11" x14ac:dyDescent="0.2">
      <c r="A19" s="82"/>
      <c r="B19" s="45">
        <v>1540101</v>
      </c>
      <c r="C19" s="43" t="s">
        <v>608</v>
      </c>
      <c r="D19" s="257"/>
      <c r="E19" s="257"/>
      <c r="F19" s="257"/>
      <c r="G19" s="257"/>
      <c r="H19" s="257"/>
      <c r="I19" s="257"/>
    </row>
    <row r="20" spans="1:11" x14ac:dyDescent="0.2">
      <c r="A20" s="38">
        <v>6</v>
      </c>
      <c r="B20" s="38">
        <v>31</v>
      </c>
      <c r="C20" s="46" t="s">
        <v>609</v>
      </c>
      <c r="D20" s="256"/>
      <c r="E20" s="256"/>
      <c r="F20" s="256"/>
      <c r="G20" s="256"/>
      <c r="H20" s="256"/>
      <c r="I20" s="256"/>
    </row>
    <row r="21" spans="1:11" x14ac:dyDescent="0.2">
      <c r="A21" s="38">
        <v>7</v>
      </c>
      <c r="B21" s="38">
        <v>32</v>
      </c>
      <c r="C21" s="46" t="s">
        <v>610</v>
      </c>
      <c r="D21" s="256"/>
      <c r="E21" s="256"/>
      <c r="F21" s="256"/>
      <c r="G21" s="256"/>
      <c r="H21" s="256"/>
      <c r="I21" s="256"/>
    </row>
    <row r="22" spans="1:11" x14ac:dyDescent="0.2">
      <c r="A22" s="38">
        <v>8</v>
      </c>
      <c r="B22" s="38">
        <v>33</v>
      </c>
      <c r="C22" s="46" t="s">
        <v>611</v>
      </c>
      <c r="D22" s="256"/>
      <c r="E22" s="256"/>
      <c r="F22" s="256"/>
      <c r="G22" s="256"/>
      <c r="H22" s="256"/>
      <c r="I22" s="256"/>
    </row>
    <row r="23" spans="1:11" x14ac:dyDescent="0.2">
      <c r="A23" s="169" t="s">
        <v>612</v>
      </c>
      <c r="B23" s="164"/>
      <c r="C23" s="165" t="s">
        <v>613</v>
      </c>
      <c r="D23" s="166">
        <f t="shared" ref="D23:I23" si="1">D24+D34+D35+D38+D42+D43+D44+D45+D46+D47+D48</f>
        <v>1472470.09</v>
      </c>
      <c r="E23" s="166">
        <f t="shared" si="1"/>
        <v>308064.52</v>
      </c>
      <c r="F23" s="166">
        <f t="shared" si="1"/>
        <v>53568.76</v>
      </c>
      <c r="G23" s="166">
        <f t="shared" si="1"/>
        <v>168396</v>
      </c>
      <c r="H23" s="166">
        <f t="shared" si="1"/>
        <v>168396</v>
      </c>
      <c r="I23" s="166">
        <f t="shared" si="1"/>
        <v>105896</v>
      </c>
      <c r="K23" s="20" t="s">
        <v>698</v>
      </c>
    </row>
    <row r="24" spans="1:11" x14ac:dyDescent="0.2">
      <c r="A24" s="170">
        <v>9</v>
      </c>
      <c r="B24" s="38">
        <v>21</v>
      </c>
      <c r="C24" s="46" t="s">
        <v>614</v>
      </c>
      <c r="D24" s="167"/>
      <c r="E24" s="167"/>
      <c r="F24" s="167"/>
      <c r="G24" s="167"/>
      <c r="H24" s="167"/>
      <c r="I24" s="167"/>
      <c r="K24" s="20" t="s">
        <v>703</v>
      </c>
    </row>
    <row r="25" spans="1:11" x14ac:dyDescent="0.2">
      <c r="A25" s="171"/>
      <c r="B25" s="45" t="s">
        <v>615</v>
      </c>
      <c r="C25" s="43" t="s">
        <v>616</v>
      </c>
      <c r="D25" s="168">
        <f>D26+D27+D28</f>
        <v>0</v>
      </c>
      <c r="E25" s="168">
        <f t="shared" ref="E25:I25" si="2">E26+E27+E28</f>
        <v>0</v>
      </c>
      <c r="F25" s="168">
        <f t="shared" si="2"/>
        <v>0</v>
      </c>
      <c r="G25" s="168">
        <f t="shared" si="2"/>
        <v>0</v>
      </c>
      <c r="H25" s="168">
        <f t="shared" si="2"/>
        <v>0</v>
      </c>
      <c r="I25" s="168">
        <f t="shared" si="2"/>
        <v>0</v>
      </c>
      <c r="K25" s="20" t="s">
        <v>698</v>
      </c>
    </row>
    <row r="26" spans="1:11" x14ac:dyDescent="0.2">
      <c r="A26" s="171"/>
      <c r="B26" s="45">
        <v>21101</v>
      </c>
      <c r="C26" s="43" t="s">
        <v>617</v>
      </c>
      <c r="D26" s="168"/>
      <c r="E26" s="168"/>
      <c r="F26" s="168"/>
      <c r="G26" s="168"/>
      <c r="H26" s="168"/>
      <c r="I26" s="168"/>
    </row>
    <row r="27" spans="1:11" x14ac:dyDescent="0.2">
      <c r="A27" s="171"/>
      <c r="B27" s="45">
        <v>21201</v>
      </c>
      <c r="C27" s="43" t="s">
        <v>618</v>
      </c>
      <c r="D27" s="168"/>
      <c r="E27" s="168"/>
      <c r="F27" s="168"/>
      <c r="G27" s="168"/>
      <c r="H27" s="168"/>
      <c r="I27" s="168"/>
    </row>
    <row r="28" spans="1:11" x14ac:dyDescent="0.2">
      <c r="A28" s="171"/>
      <c r="B28" s="45">
        <v>21301</v>
      </c>
      <c r="C28" s="43" t="s">
        <v>619</v>
      </c>
      <c r="D28" s="168"/>
      <c r="E28" s="168"/>
      <c r="F28" s="168"/>
      <c r="G28" s="168"/>
      <c r="H28" s="168"/>
      <c r="I28" s="168"/>
    </row>
    <row r="29" spans="1:11" x14ac:dyDescent="0.2">
      <c r="A29" s="171"/>
      <c r="B29" s="45" t="s">
        <v>620</v>
      </c>
      <c r="C29" s="43" t="s">
        <v>621</v>
      </c>
      <c r="D29" s="172">
        <f>D30+D31+D32</f>
        <v>0</v>
      </c>
      <c r="E29" s="172">
        <f t="shared" ref="E29:I29" si="3">E30+E31+E32</f>
        <v>0</v>
      </c>
      <c r="F29" s="172">
        <f t="shared" si="3"/>
        <v>0</v>
      </c>
      <c r="G29" s="172">
        <f t="shared" si="3"/>
        <v>0</v>
      </c>
      <c r="H29" s="172">
        <f t="shared" si="3"/>
        <v>0</v>
      </c>
      <c r="I29" s="172">
        <f t="shared" si="3"/>
        <v>0</v>
      </c>
      <c r="K29" s="20" t="s">
        <v>698</v>
      </c>
    </row>
    <row r="30" spans="1:11" x14ac:dyDescent="0.2">
      <c r="A30" s="171"/>
      <c r="B30" s="45">
        <v>21102</v>
      </c>
      <c r="C30" s="43" t="s">
        <v>622</v>
      </c>
      <c r="D30" s="168"/>
      <c r="E30" s="168"/>
      <c r="F30" s="168"/>
      <c r="G30" s="168"/>
      <c r="H30" s="168"/>
      <c r="I30" s="168"/>
    </row>
    <row r="31" spans="1:11" x14ac:dyDescent="0.2">
      <c r="A31" s="171"/>
      <c r="B31" s="45">
        <v>21202</v>
      </c>
      <c r="C31" s="43" t="s">
        <v>623</v>
      </c>
      <c r="D31" s="168"/>
      <c r="E31" s="168"/>
      <c r="F31" s="168"/>
      <c r="G31" s="168"/>
      <c r="H31" s="168"/>
      <c r="I31" s="168"/>
    </row>
    <row r="32" spans="1:11" x14ac:dyDescent="0.2">
      <c r="A32" s="171"/>
      <c r="B32" s="45">
        <v>21302</v>
      </c>
      <c r="C32" s="43" t="s">
        <v>624</v>
      </c>
      <c r="D32" s="168"/>
      <c r="E32" s="168"/>
      <c r="F32" s="168"/>
      <c r="G32" s="168"/>
      <c r="H32" s="168"/>
      <c r="I32" s="168"/>
    </row>
    <row r="33" spans="1:11" x14ac:dyDescent="0.2">
      <c r="A33" s="171"/>
      <c r="B33" s="45">
        <v>219</v>
      </c>
      <c r="C33" s="43" t="s">
        <v>625</v>
      </c>
      <c r="D33" s="168"/>
      <c r="E33" s="168"/>
      <c r="F33" s="168"/>
      <c r="G33" s="168"/>
      <c r="H33" s="168"/>
      <c r="I33" s="168"/>
    </row>
    <row r="34" spans="1:11" x14ac:dyDescent="0.2">
      <c r="A34" s="170">
        <v>10</v>
      </c>
      <c r="B34" s="38">
        <v>22</v>
      </c>
      <c r="C34" s="46" t="s">
        <v>626</v>
      </c>
      <c r="D34" s="167"/>
      <c r="E34" s="167"/>
      <c r="F34" s="167"/>
      <c r="G34" s="167"/>
      <c r="H34" s="167"/>
      <c r="I34" s="167"/>
    </row>
    <row r="35" spans="1:11" x14ac:dyDescent="0.2">
      <c r="A35" s="170">
        <v>11</v>
      </c>
      <c r="B35" s="38">
        <v>23</v>
      </c>
      <c r="C35" s="46" t="s">
        <v>599</v>
      </c>
      <c r="D35" s="167"/>
      <c r="E35" s="167"/>
      <c r="F35" s="167"/>
      <c r="G35" s="167"/>
      <c r="H35" s="167"/>
      <c r="I35" s="167"/>
      <c r="K35" s="20" t="s">
        <v>704</v>
      </c>
    </row>
    <row r="36" spans="1:11" x14ac:dyDescent="0.2">
      <c r="A36" s="171"/>
      <c r="B36" s="45">
        <v>23104</v>
      </c>
      <c r="C36" s="43" t="s">
        <v>627</v>
      </c>
      <c r="D36" s="168"/>
      <c r="E36" s="168"/>
      <c r="F36" s="168"/>
      <c r="G36" s="168"/>
      <c r="H36" s="168"/>
      <c r="I36" s="168"/>
    </row>
    <row r="37" spans="1:11" x14ac:dyDescent="0.2">
      <c r="A37" s="171"/>
      <c r="B37" s="45">
        <v>2310881</v>
      </c>
      <c r="C37" s="43" t="s">
        <v>628</v>
      </c>
      <c r="D37" s="168"/>
      <c r="E37" s="168"/>
      <c r="F37" s="168"/>
      <c r="G37" s="168"/>
      <c r="H37" s="168"/>
      <c r="I37" s="168"/>
    </row>
    <row r="38" spans="1:11" x14ac:dyDescent="0.2">
      <c r="A38" s="170">
        <v>12</v>
      </c>
      <c r="B38" s="38">
        <v>24</v>
      </c>
      <c r="C38" s="46" t="s">
        <v>629</v>
      </c>
      <c r="D38" s="167"/>
      <c r="E38" s="167"/>
      <c r="F38" s="167"/>
      <c r="G38" s="167"/>
      <c r="H38" s="167"/>
      <c r="I38" s="167"/>
      <c r="K38" s="20" t="s">
        <v>705</v>
      </c>
    </row>
    <row r="39" spans="1:11" x14ac:dyDescent="0.2">
      <c r="A39" s="171"/>
      <c r="B39" s="45">
        <v>241</v>
      </c>
      <c r="C39" s="49" t="s">
        <v>630</v>
      </c>
      <c r="D39" s="168"/>
      <c r="E39" s="168"/>
      <c r="F39" s="168"/>
      <c r="G39" s="168"/>
      <c r="H39" s="168"/>
      <c r="I39" s="168"/>
    </row>
    <row r="40" spans="1:11" x14ac:dyDescent="0.2">
      <c r="A40" s="171"/>
      <c r="B40" s="45">
        <v>242</v>
      </c>
      <c r="C40" s="49" t="s">
        <v>631</v>
      </c>
      <c r="D40" s="168"/>
      <c r="E40" s="168"/>
      <c r="F40" s="168"/>
      <c r="G40" s="168"/>
      <c r="H40" s="168"/>
      <c r="I40" s="168"/>
    </row>
    <row r="41" spans="1:11" x14ac:dyDescent="0.2">
      <c r="A41" s="171"/>
      <c r="B41" s="45">
        <v>244</v>
      </c>
      <c r="C41" s="43" t="s">
        <v>632</v>
      </c>
      <c r="D41" s="168"/>
      <c r="E41" s="168"/>
      <c r="F41" s="168"/>
      <c r="G41" s="168"/>
      <c r="H41" s="168"/>
      <c r="I41" s="168"/>
    </row>
    <row r="42" spans="1:11" x14ac:dyDescent="0.2">
      <c r="A42" s="170">
        <v>13</v>
      </c>
      <c r="B42" s="38">
        <v>25</v>
      </c>
      <c r="C42" s="46" t="s">
        <v>633</v>
      </c>
      <c r="D42" s="167"/>
      <c r="E42" s="167"/>
      <c r="F42" s="167"/>
      <c r="G42" s="167"/>
      <c r="H42" s="167"/>
      <c r="I42" s="167"/>
    </row>
    <row r="43" spans="1:11" x14ac:dyDescent="0.2">
      <c r="A43" s="170">
        <v>14</v>
      </c>
      <c r="B43" s="38">
        <v>26</v>
      </c>
      <c r="C43" s="46" t="s">
        <v>607</v>
      </c>
      <c r="D43" s="167"/>
      <c r="E43" s="167"/>
      <c r="F43" s="167"/>
      <c r="G43" s="167"/>
      <c r="H43" s="167"/>
      <c r="I43" s="167"/>
    </row>
    <row r="44" spans="1:11" x14ac:dyDescent="0.2">
      <c r="A44" s="170">
        <v>15</v>
      </c>
      <c r="B44" s="38">
        <v>27</v>
      </c>
      <c r="C44" s="46" t="s">
        <v>634</v>
      </c>
      <c r="D44" s="167"/>
      <c r="E44" s="167"/>
      <c r="F44" s="167"/>
      <c r="G44" s="167"/>
      <c r="H44" s="167"/>
      <c r="I44" s="167"/>
    </row>
    <row r="45" spans="1:11" x14ac:dyDescent="0.2">
      <c r="A45" s="170">
        <v>16</v>
      </c>
      <c r="B45" s="38">
        <v>29</v>
      </c>
      <c r="C45" s="46" t="s">
        <v>635</v>
      </c>
      <c r="D45" s="167"/>
      <c r="E45" s="167"/>
      <c r="F45" s="167"/>
      <c r="G45" s="167"/>
      <c r="H45" s="167"/>
      <c r="I45" s="167"/>
    </row>
    <row r="46" spans="1:11" x14ac:dyDescent="0.2">
      <c r="A46" s="170">
        <v>17</v>
      </c>
      <c r="B46" s="38">
        <v>31</v>
      </c>
      <c r="C46" s="46" t="s">
        <v>636</v>
      </c>
      <c r="D46" s="167">
        <v>1472470.09</v>
      </c>
      <c r="E46" s="167">
        <v>308064.52</v>
      </c>
      <c r="F46" s="167">
        <v>53568.76</v>
      </c>
      <c r="G46" s="167">
        <v>168396</v>
      </c>
      <c r="H46" s="167">
        <v>168396</v>
      </c>
      <c r="I46" s="167">
        <v>105896</v>
      </c>
    </row>
    <row r="47" spans="1:11" x14ac:dyDescent="0.2">
      <c r="A47" s="170">
        <v>18</v>
      </c>
      <c r="B47" s="38">
        <v>32</v>
      </c>
      <c r="C47" s="46" t="s">
        <v>637</v>
      </c>
      <c r="D47" s="167"/>
      <c r="E47" s="167"/>
      <c r="F47" s="167"/>
      <c r="G47" s="167"/>
      <c r="H47" s="167"/>
      <c r="I47" s="167"/>
    </row>
    <row r="48" spans="1:11" x14ac:dyDescent="0.2">
      <c r="A48" s="170">
        <v>19</v>
      </c>
      <c r="B48" s="50">
        <v>33</v>
      </c>
      <c r="C48" s="51" t="s">
        <v>638</v>
      </c>
      <c r="D48" s="167"/>
      <c r="E48" s="167"/>
      <c r="F48" s="167"/>
      <c r="G48" s="167"/>
      <c r="H48" s="167"/>
      <c r="I48" s="167"/>
    </row>
    <row r="49" spans="1:11" x14ac:dyDescent="0.2">
      <c r="A49" s="86" t="s">
        <v>639</v>
      </c>
      <c r="B49" s="173" t="s">
        <v>640</v>
      </c>
      <c r="C49" s="174"/>
      <c r="D49" s="175">
        <f t="shared" ref="D49:I49" si="4">D5-D23</f>
        <v>-1472470.09</v>
      </c>
      <c r="E49" s="176">
        <f t="shared" si="4"/>
        <v>-94968.520000000019</v>
      </c>
      <c r="F49" s="176">
        <f t="shared" si="4"/>
        <v>114827.23999999999</v>
      </c>
      <c r="G49" s="176">
        <f t="shared" si="4"/>
        <v>0</v>
      </c>
      <c r="H49" s="176">
        <f t="shared" si="4"/>
        <v>0</v>
      </c>
      <c r="I49" s="176">
        <f t="shared" si="4"/>
        <v>0</v>
      </c>
      <c r="K49" s="20" t="s">
        <v>698</v>
      </c>
    </row>
    <row r="50" spans="1:11" x14ac:dyDescent="0.2">
      <c r="A50" s="90" t="s">
        <v>641</v>
      </c>
      <c r="B50" s="91" t="s">
        <v>642</v>
      </c>
      <c r="C50" s="177"/>
      <c r="D50" s="178">
        <f>D84</f>
        <v>0</v>
      </c>
      <c r="E50" s="178">
        <f>E84</f>
        <v>0</v>
      </c>
      <c r="F50" s="178">
        <f>F84</f>
        <v>0</v>
      </c>
      <c r="G50" s="178">
        <f t="shared" ref="G50:I50" si="5">G84</f>
        <v>0</v>
      </c>
      <c r="H50" s="178">
        <f t="shared" si="5"/>
        <v>0</v>
      </c>
      <c r="I50" s="178">
        <f t="shared" si="5"/>
        <v>0</v>
      </c>
      <c r="K50" s="20" t="s">
        <v>698</v>
      </c>
    </row>
    <row r="51" spans="1:11" x14ac:dyDescent="0.2">
      <c r="A51" s="179" t="s">
        <v>643</v>
      </c>
      <c r="B51" s="63" t="s">
        <v>644</v>
      </c>
      <c r="C51" s="180"/>
      <c r="D51" s="181"/>
      <c r="E51" s="181"/>
      <c r="F51" s="182"/>
      <c r="G51" s="182"/>
      <c r="H51" s="182"/>
      <c r="I51" s="182"/>
      <c r="K51" s="20" t="s">
        <v>706</v>
      </c>
    </row>
    <row r="52" spans="1:11" x14ac:dyDescent="0.2">
      <c r="A52" s="183" t="s">
        <v>645</v>
      </c>
      <c r="B52" s="68" t="s">
        <v>646</v>
      </c>
      <c r="C52" s="184"/>
      <c r="D52" s="185">
        <f>D49+D50</f>
        <v>-1472470.09</v>
      </c>
      <c r="E52" s="185">
        <f t="shared" ref="E52:I52" si="6">E49+E50</f>
        <v>-94968.520000000019</v>
      </c>
      <c r="F52" s="185">
        <f t="shared" si="6"/>
        <v>114827.23999999999</v>
      </c>
      <c r="G52" s="185">
        <f t="shared" si="6"/>
        <v>0</v>
      </c>
      <c r="H52" s="185">
        <f t="shared" si="6"/>
        <v>0</v>
      </c>
      <c r="I52" s="185">
        <f t="shared" si="6"/>
        <v>0</v>
      </c>
      <c r="K52" s="20" t="s">
        <v>698</v>
      </c>
    </row>
    <row r="53" spans="1:11" x14ac:dyDescent="0.2">
      <c r="A53" s="186"/>
      <c r="B53" s="72"/>
      <c r="C53" s="72"/>
      <c r="D53" s="187"/>
      <c r="E53" s="187"/>
      <c r="F53" s="187"/>
      <c r="G53" s="187"/>
      <c r="H53" s="187"/>
      <c r="I53" s="188"/>
      <c r="K53" s="234"/>
    </row>
    <row r="54" spans="1:11" x14ac:dyDescent="0.2">
      <c r="A54" s="86" t="s">
        <v>647</v>
      </c>
      <c r="B54" s="87" t="s">
        <v>648</v>
      </c>
      <c r="C54" s="77"/>
      <c r="D54" s="189">
        <f>D55+D56+D57+D59+D60+D61+D62</f>
        <v>0</v>
      </c>
      <c r="E54" s="189">
        <f t="shared" ref="E54:I54" si="7">E55+E56+E57+E59+E60+E61+E62</f>
        <v>0</v>
      </c>
      <c r="F54" s="189">
        <f t="shared" si="7"/>
        <v>0</v>
      </c>
      <c r="G54" s="189">
        <f t="shared" si="7"/>
        <v>0</v>
      </c>
      <c r="H54" s="189">
        <f t="shared" si="7"/>
        <v>0</v>
      </c>
      <c r="I54" s="189">
        <f t="shared" si="7"/>
        <v>0</v>
      </c>
      <c r="K54" s="20" t="s">
        <v>698</v>
      </c>
    </row>
    <row r="55" spans="1:11" x14ac:dyDescent="0.2">
      <c r="A55" s="38">
        <v>20</v>
      </c>
      <c r="B55" s="79">
        <v>43</v>
      </c>
      <c r="C55" s="80" t="s">
        <v>649</v>
      </c>
      <c r="D55" s="258"/>
      <c r="E55" s="258"/>
      <c r="F55" s="258"/>
      <c r="G55" s="258"/>
      <c r="H55" s="258"/>
      <c r="I55" s="258"/>
    </row>
    <row r="56" spans="1:11" x14ac:dyDescent="0.2">
      <c r="A56" s="38">
        <v>21</v>
      </c>
      <c r="B56" s="38">
        <v>44</v>
      </c>
      <c r="C56" s="46" t="s">
        <v>650</v>
      </c>
      <c r="D56" s="258"/>
      <c r="E56" s="258"/>
      <c r="F56" s="258"/>
      <c r="G56" s="258"/>
      <c r="H56" s="258"/>
      <c r="I56" s="258"/>
    </row>
    <row r="57" spans="1:11" x14ac:dyDescent="0.2">
      <c r="A57" s="38">
        <v>22</v>
      </c>
      <c r="B57" s="38">
        <v>45</v>
      </c>
      <c r="C57" s="46" t="s">
        <v>651</v>
      </c>
      <c r="D57" s="258"/>
      <c r="E57" s="258"/>
      <c r="F57" s="258"/>
      <c r="G57" s="258"/>
      <c r="H57" s="258"/>
      <c r="I57" s="258"/>
    </row>
    <row r="58" spans="1:11" x14ac:dyDescent="0.2">
      <c r="A58" s="82"/>
      <c r="B58" s="45">
        <v>4540101</v>
      </c>
      <c r="C58" s="43" t="s">
        <v>659</v>
      </c>
      <c r="D58" s="259"/>
      <c r="E58" s="259"/>
      <c r="F58" s="259"/>
      <c r="G58" s="259"/>
      <c r="H58" s="259"/>
      <c r="I58" s="259"/>
    </row>
    <row r="59" spans="1:11" x14ac:dyDescent="0.2">
      <c r="A59" s="38">
        <v>23</v>
      </c>
      <c r="B59" s="38">
        <v>49</v>
      </c>
      <c r="C59" s="46" t="s">
        <v>653</v>
      </c>
      <c r="D59" s="258"/>
      <c r="E59" s="258"/>
      <c r="F59" s="258"/>
      <c r="G59" s="258"/>
      <c r="H59" s="258"/>
      <c r="I59" s="258"/>
    </row>
    <row r="60" spans="1:11" x14ac:dyDescent="0.2">
      <c r="A60" s="38">
        <v>24</v>
      </c>
      <c r="B60" s="38">
        <v>53</v>
      </c>
      <c r="C60" s="46" t="s">
        <v>654</v>
      </c>
      <c r="D60" s="258"/>
      <c r="E60" s="258"/>
      <c r="F60" s="258"/>
      <c r="G60" s="258"/>
      <c r="H60" s="258"/>
      <c r="I60" s="258"/>
    </row>
    <row r="61" spans="1:11" x14ac:dyDescent="0.2">
      <c r="A61" s="38">
        <v>25</v>
      </c>
      <c r="B61" s="38">
        <v>54</v>
      </c>
      <c r="C61" s="46" t="s">
        <v>650</v>
      </c>
      <c r="D61" s="190"/>
      <c r="E61" s="190"/>
      <c r="F61" s="190"/>
      <c r="G61" s="190"/>
      <c r="H61" s="190"/>
      <c r="I61" s="190"/>
      <c r="K61" s="20" t="s">
        <v>719</v>
      </c>
    </row>
    <row r="62" spans="1:11" x14ac:dyDescent="0.2">
      <c r="A62" s="38">
        <v>26</v>
      </c>
      <c r="B62" s="38">
        <v>59</v>
      </c>
      <c r="C62" s="46" t="s">
        <v>655</v>
      </c>
      <c r="D62" s="190"/>
      <c r="E62" s="190"/>
      <c r="F62" s="190"/>
      <c r="G62" s="190"/>
      <c r="H62" s="190"/>
      <c r="I62" s="190"/>
    </row>
    <row r="63" spans="1:11" x14ac:dyDescent="0.2">
      <c r="A63" s="82"/>
      <c r="B63" s="84">
        <v>593</v>
      </c>
      <c r="C63" s="85" t="s">
        <v>656</v>
      </c>
      <c r="D63" s="191"/>
      <c r="E63" s="191"/>
      <c r="F63" s="191"/>
      <c r="G63" s="191"/>
      <c r="H63" s="191"/>
      <c r="I63" s="191"/>
    </row>
    <row r="64" spans="1:11" x14ac:dyDescent="0.2">
      <c r="A64" s="86" t="s">
        <v>657</v>
      </c>
      <c r="B64" s="87" t="s">
        <v>658</v>
      </c>
      <c r="C64" s="77"/>
      <c r="D64" s="189">
        <f>D65+D66+D67+D69+D70+D71+D72</f>
        <v>0</v>
      </c>
      <c r="E64" s="189">
        <f t="shared" ref="E64:I64" si="8">E65+E66+E67+E69+E70+E71+E72</f>
        <v>0</v>
      </c>
      <c r="F64" s="189">
        <f t="shared" si="8"/>
        <v>0</v>
      </c>
      <c r="G64" s="189">
        <f t="shared" si="8"/>
        <v>0</v>
      </c>
      <c r="H64" s="189">
        <f t="shared" si="8"/>
        <v>0</v>
      </c>
      <c r="I64" s="189">
        <f t="shared" si="8"/>
        <v>0</v>
      </c>
      <c r="K64" s="20" t="s">
        <v>698</v>
      </c>
    </row>
    <row r="65" spans="1:11" x14ac:dyDescent="0.2">
      <c r="A65" s="170">
        <v>27</v>
      </c>
      <c r="B65" s="79">
        <v>43</v>
      </c>
      <c r="C65" s="80" t="s">
        <v>649</v>
      </c>
      <c r="D65" s="258"/>
      <c r="E65" s="258"/>
      <c r="F65" s="258"/>
      <c r="G65" s="258"/>
      <c r="H65" s="258"/>
      <c r="I65" s="258"/>
    </row>
    <row r="66" spans="1:11" x14ac:dyDescent="0.2">
      <c r="A66" s="170">
        <v>28</v>
      </c>
      <c r="B66" s="38">
        <v>44</v>
      </c>
      <c r="C66" s="46" t="s">
        <v>650</v>
      </c>
      <c r="D66" s="258"/>
      <c r="E66" s="258"/>
      <c r="F66" s="258"/>
      <c r="G66" s="258"/>
      <c r="H66" s="258"/>
      <c r="I66" s="258"/>
    </row>
    <row r="67" spans="1:11" x14ac:dyDescent="0.2">
      <c r="A67" s="170">
        <v>29</v>
      </c>
      <c r="B67" s="38">
        <v>45</v>
      </c>
      <c r="C67" s="46" t="s">
        <v>651</v>
      </c>
      <c r="D67" s="258"/>
      <c r="E67" s="258"/>
      <c r="F67" s="258"/>
      <c r="G67" s="258"/>
      <c r="H67" s="258"/>
      <c r="I67" s="258"/>
    </row>
    <row r="68" spans="1:11" x14ac:dyDescent="0.2">
      <c r="A68" s="171"/>
      <c r="B68" s="45">
        <v>4540101</v>
      </c>
      <c r="C68" s="43" t="s">
        <v>659</v>
      </c>
      <c r="D68" s="259"/>
      <c r="E68" s="259"/>
      <c r="F68" s="259"/>
      <c r="G68" s="259"/>
      <c r="H68" s="259"/>
      <c r="I68" s="259"/>
    </row>
    <row r="69" spans="1:11" x14ac:dyDescent="0.2">
      <c r="A69" s="170">
        <v>30</v>
      </c>
      <c r="B69" s="38">
        <v>49</v>
      </c>
      <c r="C69" s="46" t="s">
        <v>653</v>
      </c>
      <c r="D69" s="258"/>
      <c r="E69" s="258"/>
      <c r="F69" s="258"/>
      <c r="G69" s="258"/>
      <c r="H69" s="258"/>
      <c r="I69" s="258"/>
    </row>
    <row r="70" spans="1:11" x14ac:dyDescent="0.2">
      <c r="A70" s="170">
        <v>31</v>
      </c>
      <c r="B70" s="38">
        <v>53</v>
      </c>
      <c r="C70" s="46" t="s">
        <v>654</v>
      </c>
      <c r="D70" s="258"/>
      <c r="E70" s="258"/>
      <c r="F70" s="258"/>
      <c r="G70" s="258"/>
      <c r="H70" s="258"/>
      <c r="I70" s="258"/>
    </row>
    <row r="71" spans="1:11" x14ac:dyDescent="0.2">
      <c r="A71" s="170">
        <v>32</v>
      </c>
      <c r="B71" s="38">
        <v>54</v>
      </c>
      <c r="C71" s="46" t="s">
        <v>650</v>
      </c>
      <c r="D71" s="190"/>
      <c r="E71" s="190"/>
      <c r="F71" s="190"/>
      <c r="G71" s="190"/>
      <c r="H71" s="190"/>
      <c r="I71" s="190"/>
    </row>
    <row r="72" spans="1:11" x14ac:dyDescent="0.2">
      <c r="A72" s="170">
        <v>33</v>
      </c>
      <c r="B72" s="38">
        <v>59</v>
      </c>
      <c r="C72" s="46" t="s">
        <v>655</v>
      </c>
      <c r="D72" s="190"/>
      <c r="E72" s="190"/>
      <c r="F72" s="190"/>
      <c r="G72" s="190"/>
      <c r="H72" s="190"/>
      <c r="I72" s="190"/>
    </row>
    <row r="73" spans="1:11" x14ac:dyDescent="0.2">
      <c r="A73" s="171"/>
      <c r="B73" s="45">
        <v>593</v>
      </c>
      <c r="C73" s="43" t="s">
        <v>656</v>
      </c>
      <c r="D73" s="191"/>
      <c r="E73" s="191"/>
      <c r="F73" s="191"/>
      <c r="G73" s="191"/>
      <c r="H73" s="191"/>
      <c r="I73" s="191"/>
    </row>
    <row r="74" spans="1:11" x14ac:dyDescent="0.2">
      <c r="A74" s="90" t="s">
        <v>660</v>
      </c>
      <c r="B74" s="91" t="s">
        <v>661</v>
      </c>
      <c r="C74" s="92"/>
      <c r="D74" s="192">
        <f t="shared" ref="D74:I74" si="9">+D5+D54</f>
        <v>0</v>
      </c>
      <c r="E74" s="192">
        <f t="shared" si="9"/>
        <v>213096</v>
      </c>
      <c r="F74" s="192">
        <f t="shared" si="9"/>
        <v>168396</v>
      </c>
      <c r="G74" s="192">
        <f t="shared" si="9"/>
        <v>168396</v>
      </c>
      <c r="H74" s="192">
        <f t="shared" si="9"/>
        <v>168396</v>
      </c>
      <c r="I74" s="192">
        <f t="shared" si="9"/>
        <v>105896</v>
      </c>
      <c r="K74" s="20" t="s">
        <v>698</v>
      </c>
    </row>
    <row r="75" spans="1:11" x14ac:dyDescent="0.2">
      <c r="A75" s="90" t="s">
        <v>662</v>
      </c>
      <c r="B75" s="91" t="s">
        <v>663</v>
      </c>
      <c r="C75" s="92"/>
      <c r="D75" s="192">
        <f t="shared" ref="D75:I75" si="10">D23+D64</f>
        <v>1472470.09</v>
      </c>
      <c r="E75" s="192">
        <f t="shared" si="10"/>
        <v>308064.52</v>
      </c>
      <c r="F75" s="192">
        <f t="shared" si="10"/>
        <v>53568.76</v>
      </c>
      <c r="G75" s="192">
        <f t="shared" si="10"/>
        <v>168396</v>
      </c>
      <c r="H75" s="192">
        <f t="shared" si="10"/>
        <v>168396</v>
      </c>
      <c r="I75" s="192">
        <f t="shared" si="10"/>
        <v>105896</v>
      </c>
      <c r="K75" s="20" t="s">
        <v>698</v>
      </c>
    </row>
    <row r="76" spans="1:11" x14ac:dyDescent="0.2">
      <c r="A76" s="90" t="s">
        <v>664</v>
      </c>
      <c r="B76" s="91" t="s">
        <v>665</v>
      </c>
      <c r="C76" s="92"/>
      <c r="D76" s="192">
        <f>D74-D75</f>
        <v>-1472470.09</v>
      </c>
      <c r="E76" s="192">
        <f t="shared" ref="E76:I76" si="11">E74-E75</f>
        <v>-94968.520000000019</v>
      </c>
      <c r="F76" s="192">
        <f t="shared" si="11"/>
        <v>114827.23999999999</v>
      </c>
      <c r="G76" s="192">
        <f t="shared" si="11"/>
        <v>0</v>
      </c>
      <c r="H76" s="192">
        <f t="shared" si="11"/>
        <v>0</v>
      </c>
      <c r="I76" s="192">
        <f t="shared" si="11"/>
        <v>0</v>
      </c>
      <c r="K76" s="20" t="s">
        <v>698</v>
      </c>
    </row>
    <row r="77" spans="1:11" x14ac:dyDescent="0.2">
      <c r="D77" s="156"/>
      <c r="E77" s="156"/>
      <c r="F77" s="156"/>
      <c r="G77" s="156"/>
      <c r="H77" s="156"/>
      <c r="I77" s="156"/>
      <c r="K77" s="234"/>
    </row>
    <row r="78" spans="1:11" x14ac:dyDescent="0.2">
      <c r="B78" s="193" t="s">
        <v>666</v>
      </c>
      <c r="C78" s="193"/>
      <c r="D78" s="194"/>
      <c r="E78" s="156"/>
      <c r="F78" s="195"/>
      <c r="G78" s="195"/>
      <c r="H78" s="195"/>
      <c r="I78" s="196"/>
      <c r="K78" s="234"/>
    </row>
    <row r="79" spans="1:11" x14ac:dyDescent="0.2">
      <c r="B79" s="145"/>
      <c r="C79" s="145"/>
      <c r="D79" s="194"/>
      <c r="E79" s="156"/>
      <c r="F79" s="195"/>
      <c r="G79" s="195"/>
      <c r="H79" s="195"/>
      <c r="I79" s="196"/>
      <c r="K79" s="234"/>
    </row>
    <row r="80" spans="1:11" x14ac:dyDescent="0.2">
      <c r="B80" s="145"/>
      <c r="C80" s="197"/>
      <c r="D80" s="198">
        <f t="shared" ref="D80:I80" si="12">D3</f>
        <v>2024</v>
      </c>
      <c r="E80" s="199">
        <f t="shared" si="12"/>
        <v>2025</v>
      </c>
      <c r="F80" s="199">
        <f t="shared" si="12"/>
        <v>2026</v>
      </c>
      <c r="G80" s="199">
        <f t="shared" si="12"/>
        <v>2027</v>
      </c>
      <c r="H80" s="199">
        <f t="shared" si="12"/>
        <v>2028</v>
      </c>
      <c r="I80" s="199">
        <f t="shared" si="12"/>
        <v>2029</v>
      </c>
      <c r="K80" s="234"/>
    </row>
    <row r="81" spans="2:11" ht="33.75" customHeight="1" x14ac:dyDescent="0.2">
      <c r="B81" s="145"/>
      <c r="C81" s="200" t="s">
        <v>667</v>
      </c>
      <c r="D81" s="201" t="s">
        <v>590</v>
      </c>
      <c r="E81" s="202" t="s">
        <v>591</v>
      </c>
      <c r="F81" s="202" t="s">
        <v>592</v>
      </c>
      <c r="G81" s="202" t="s">
        <v>592</v>
      </c>
      <c r="H81" s="202" t="s">
        <v>592</v>
      </c>
      <c r="I81" s="202" t="s">
        <v>592</v>
      </c>
      <c r="K81" s="234"/>
    </row>
    <row r="82" spans="2:11" x14ac:dyDescent="0.2">
      <c r="B82" s="120"/>
      <c r="C82" s="203" t="s">
        <v>708</v>
      </c>
      <c r="D82" s="204"/>
      <c r="E82" s="205">
        <f>D83</f>
        <v>0</v>
      </c>
      <c r="F82" s="205">
        <f t="shared" ref="F82:I82" si="13">E83</f>
        <v>0</v>
      </c>
      <c r="G82" s="205">
        <f t="shared" si="13"/>
        <v>0</v>
      </c>
      <c r="H82" s="205">
        <f t="shared" si="13"/>
        <v>0</v>
      </c>
      <c r="I82" s="205">
        <f t="shared" si="13"/>
        <v>0</v>
      </c>
      <c r="K82" s="234"/>
    </row>
    <row r="83" spans="2:11" x14ac:dyDescent="0.2">
      <c r="B83" s="120"/>
      <c r="C83" s="206" t="s">
        <v>710</v>
      </c>
      <c r="D83" s="204">
        <v>0</v>
      </c>
      <c r="E83" s="204"/>
      <c r="F83" s="207"/>
      <c r="G83" s="207"/>
      <c r="H83" s="207"/>
      <c r="I83" s="207"/>
      <c r="K83" s="234"/>
    </row>
    <row r="84" spans="2:11" ht="13.5" customHeight="1" x14ac:dyDescent="0.2">
      <c r="B84" s="120"/>
      <c r="C84" s="208" t="s">
        <v>717</v>
      </c>
      <c r="D84" s="209">
        <f>D82-D83</f>
        <v>0</v>
      </c>
      <c r="E84" s="209">
        <f>E82-E83</f>
        <v>0</v>
      </c>
      <c r="F84" s="209">
        <f>F82-F83</f>
        <v>0</v>
      </c>
      <c r="G84" s="209">
        <f t="shared" ref="G84:I84" si="14">G82-G83</f>
        <v>0</v>
      </c>
      <c r="H84" s="209">
        <f t="shared" si="14"/>
        <v>0</v>
      </c>
      <c r="I84" s="209">
        <f t="shared" si="14"/>
        <v>0</v>
      </c>
      <c r="K84" s="234"/>
    </row>
    <row r="85" spans="2:11" ht="13.5" customHeight="1" x14ac:dyDescent="0.2">
      <c r="C85" s="116" t="s">
        <v>671</v>
      </c>
      <c r="D85" s="156"/>
      <c r="E85" s="156"/>
      <c r="F85" s="156"/>
      <c r="G85" s="156"/>
      <c r="H85" s="156"/>
      <c r="I85" s="156"/>
      <c r="K85" s="234"/>
    </row>
    <row r="86" spans="2:11" x14ac:dyDescent="0.2">
      <c r="C86" s="116"/>
      <c r="D86" s="156"/>
      <c r="E86" s="156"/>
      <c r="F86" s="156"/>
      <c r="G86" s="156"/>
      <c r="H86" s="156"/>
      <c r="I86" s="156"/>
      <c r="K86" s="234"/>
    </row>
    <row r="87" spans="2:11" ht="15" customHeight="1" x14ac:dyDescent="0.2">
      <c r="B87" s="210" t="s">
        <v>672</v>
      </c>
      <c r="C87" s="210"/>
      <c r="D87" s="156"/>
      <c r="E87" s="156"/>
      <c r="F87" s="156"/>
      <c r="G87" s="156"/>
      <c r="H87" s="156"/>
      <c r="I87" s="156"/>
      <c r="K87" s="234"/>
    </row>
    <row r="88" spans="2:11" x14ac:dyDescent="0.2">
      <c r="B88" s="20" t="s">
        <v>673</v>
      </c>
      <c r="D88" s="156"/>
      <c r="E88" s="156"/>
      <c r="F88" s="156"/>
      <c r="G88" s="156"/>
      <c r="H88" s="156"/>
      <c r="I88" s="156"/>
      <c r="K88" s="234"/>
    </row>
    <row r="89" spans="2:11" ht="15" customHeight="1" x14ac:dyDescent="0.25">
      <c r="C89" s="211"/>
      <c r="D89" s="212"/>
      <c r="E89" s="212"/>
      <c r="F89" s="212"/>
      <c r="G89" s="212"/>
      <c r="H89" s="212"/>
      <c r="I89" s="212"/>
      <c r="K89" s="234"/>
    </row>
    <row r="90" spans="2:11" x14ac:dyDescent="0.2">
      <c r="C90" s="213" t="s">
        <v>674</v>
      </c>
      <c r="D90" s="214">
        <f t="shared" ref="D90:I90" si="15">D3</f>
        <v>2024</v>
      </c>
      <c r="E90" s="214">
        <f t="shared" si="15"/>
        <v>2025</v>
      </c>
      <c r="F90" s="214">
        <f t="shared" si="15"/>
        <v>2026</v>
      </c>
      <c r="G90" s="214">
        <f t="shared" si="15"/>
        <v>2027</v>
      </c>
      <c r="H90" s="214">
        <f t="shared" si="15"/>
        <v>2028</v>
      </c>
      <c r="I90" s="214">
        <f t="shared" si="15"/>
        <v>2029</v>
      </c>
      <c r="K90" s="234"/>
    </row>
    <row r="91" spans="2:11" ht="33.75" customHeight="1" x14ac:dyDescent="0.2">
      <c r="C91" s="215"/>
      <c r="D91" s="201" t="s">
        <v>590</v>
      </c>
      <c r="E91" s="202" t="s">
        <v>591</v>
      </c>
      <c r="F91" s="202" t="s">
        <v>592</v>
      </c>
      <c r="G91" s="202" t="s">
        <v>592</v>
      </c>
      <c r="H91" s="202" t="s">
        <v>592</v>
      </c>
      <c r="I91" s="202" t="s">
        <v>592</v>
      </c>
      <c r="K91" s="234"/>
    </row>
    <row r="92" spans="2:11" ht="13.5" customHeight="1" x14ac:dyDescent="0.2">
      <c r="B92" s="130" t="s">
        <v>675</v>
      </c>
      <c r="C92" s="87" t="s">
        <v>676</v>
      </c>
      <c r="D92" s="189">
        <f>D93+D94+D97+D98</f>
        <v>0</v>
      </c>
      <c r="E92" s="189">
        <f t="shared" ref="E92:I92" si="16">E93+E94+E97+E98</f>
        <v>213096</v>
      </c>
      <c r="F92" s="189">
        <f t="shared" si="16"/>
        <v>168396</v>
      </c>
      <c r="G92" s="189">
        <f t="shared" si="16"/>
        <v>168396</v>
      </c>
      <c r="H92" s="189">
        <f t="shared" si="16"/>
        <v>168396</v>
      </c>
      <c r="I92" s="189">
        <f t="shared" si="16"/>
        <v>105896</v>
      </c>
      <c r="K92" s="234"/>
    </row>
    <row r="93" spans="2:11" x14ac:dyDescent="0.2">
      <c r="B93" s="216">
        <v>11</v>
      </c>
      <c r="C93" s="217" t="s">
        <v>595</v>
      </c>
      <c r="D93" s="218">
        <f t="shared" ref="D93:I93" si="17">D6</f>
        <v>0</v>
      </c>
      <c r="E93" s="218">
        <f t="shared" si="17"/>
        <v>0</v>
      </c>
      <c r="F93" s="218">
        <f t="shared" si="17"/>
        <v>0</v>
      </c>
      <c r="G93" s="218">
        <f t="shared" si="17"/>
        <v>0</v>
      </c>
      <c r="H93" s="218">
        <f t="shared" si="17"/>
        <v>0</v>
      </c>
      <c r="I93" s="218">
        <f t="shared" si="17"/>
        <v>0</v>
      </c>
      <c r="K93" s="234"/>
    </row>
    <row r="94" spans="2:11" x14ac:dyDescent="0.2">
      <c r="B94" s="219"/>
      <c r="C94" s="217" t="s">
        <v>677</v>
      </c>
      <c r="D94" s="218">
        <f>D95+D96</f>
        <v>0</v>
      </c>
      <c r="E94" s="218">
        <f t="shared" ref="E94:I94" si="18">E95+E96</f>
        <v>213096</v>
      </c>
      <c r="F94" s="218">
        <f t="shared" si="18"/>
        <v>168396</v>
      </c>
      <c r="G94" s="218">
        <f t="shared" si="18"/>
        <v>168396</v>
      </c>
      <c r="H94" s="218">
        <f t="shared" si="18"/>
        <v>168396</v>
      </c>
      <c r="I94" s="218">
        <f t="shared" si="18"/>
        <v>105896</v>
      </c>
      <c r="K94" s="234"/>
    </row>
    <row r="95" spans="2:11" x14ac:dyDescent="0.2">
      <c r="B95" s="216" t="s">
        <v>678</v>
      </c>
      <c r="C95" s="217" t="s">
        <v>679</v>
      </c>
      <c r="D95" s="218"/>
      <c r="E95" s="218"/>
      <c r="F95" s="218"/>
      <c r="G95" s="218"/>
      <c r="H95" s="218"/>
      <c r="I95" s="218"/>
      <c r="K95" s="234"/>
    </row>
    <row r="96" spans="2:11" x14ac:dyDescent="0.2">
      <c r="B96" s="216" t="s">
        <v>678</v>
      </c>
      <c r="C96" s="217" t="s">
        <v>680</v>
      </c>
      <c r="D96" s="220">
        <f>D11+D12</f>
        <v>0</v>
      </c>
      <c r="E96" s="220">
        <f t="shared" ref="E96:I96" si="19">E11+E12</f>
        <v>213096</v>
      </c>
      <c r="F96" s="220">
        <f t="shared" si="19"/>
        <v>168396</v>
      </c>
      <c r="G96" s="220">
        <f t="shared" si="19"/>
        <v>168396</v>
      </c>
      <c r="H96" s="220">
        <f t="shared" si="19"/>
        <v>168396</v>
      </c>
      <c r="I96" s="220">
        <f t="shared" si="19"/>
        <v>105896</v>
      </c>
      <c r="K96" s="234"/>
    </row>
    <row r="97" spans="2:11" x14ac:dyDescent="0.2">
      <c r="B97" s="216">
        <v>151</v>
      </c>
      <c r="C97" s="217" t="s">
        <v>607</v>
      </c>
      <c r="D97" s="218">
        <f>+D18+D19</f>
        <v>0</v>
      </c>
      <c r="E97" s="218">
        <f t="shared" ref="E97:I97" si="20">+E18+E19</f>
        <v>0</v>
      </c>
      <c r="F97" s="218">
        <f t="shared" si="20"/>
        <v>0</v>
      </c>
      <c r="G97" s="218">
        <f t="shared" si="20"/>
        <v>0</v>
      </c>
      <c r="H97" s="218">
        <f t="shared" si="20"/>
        <v>0</v>
      </c>
      <c r="I97" s="218">
        <f t="shared" si="20"/>
        <v>0</v>
      </c>
      <c r="K97" s="234"/>
    </row>
    <row r="98" spans="2:11" x14ac:dyDescent="0.2">
      <c r="B98" s="221" t="s">
        <v>681</v>
      </c>
      <c r="C98" s="217" t="s">
        <v>682</v>
      </c>
      <c r="D98" s="218">
        <f>D9+D10-D11-D12+D16+D17-D18-D19</f>
        <v>0</v>
      </c>
      <c r="E98" s="218">
        <f t="shared" ref="E98:I98" si="21">E9+E10-E11-E12+E16+E17-E18-E19</f>
        <v>0</v>
      </c>
      <c r="F98" s="218">
        <f t="shared" si="21"/>
        <v>0</v>
      </c>
      <c r="G98" s="218">
        <f t="shared" si="21"/>
        <v>0</v>
      </c>
      <c r="H98" s="218">
        <f t="shared" si="21"/>
        <v>0</v>
      </c>
      <c r="I98" s="218">
        <f t="shared" si="21"/>
        <v>0</v>
      </c>
      <c r="K98" s="234"/>
    </row>
    <row r="99" spans="2:11" x14ac:dyDescent="0.2">
      <c r="B99" s="221"/>
      <c r="C99" s="87" t="s">
        <v>683</v>
      </c>
      <c r="D99" s="189">
        <f>D100+D101+D102+D104+D103</f>
        <v>1472470.09</v>
      </c>
      <c r="E99" s="189">
        <f t="shared" ref="E99:I99" si="22">E100+E101+E102+E104+E103</f>
        <v>308064.52</v>
      </c>
      <c r="F99" s="189">
        <f t="shared" si="22"/>
        <v>53568.76</v>
      </c>
      <c r="G99" s="189">
        <f t="shared" si="22"/>
        <v>168396</v>
      </c>
      <c r="H99" s="189">
        <f t="shared" si="22"/>
        <v>168396</v>
      </c>
      <c r="I99" s="189">
        <f t="shared" si="22"/>
        <v>105896</v>
      </c>
      <c r="K99" s="234"/>
    </row>
    <row r="100" spans="2:11" x14ac:dyDescent="0.2">
      <c r="B100" s="216">
        <v>21</v>
      </c>
      <c r="C100" s="222" t="s">
        <v>714</v>
      </c>
      <c r="D100" s="218">
        <f t="shared" ref="D100:I100" si="23">D24</f>
        <v>0</v>
      </c>
      <c r="E100" s="218">
        <f t="shared" si="23"/>
        <v>0</v>
      </c>
      <c r="F100" s="218">
        <f t="shared" si="23"/>
        <v>0</v>
      </c>
      <c r="G100" s="218">
        <f t="shared" si="23"/>
        <v>0</v>
      </c>
      <c r="H100" s="218">
        <f t="shared" si="23"/>
        <v>0</v>
      </c>
      <c r="I100" s="218">
        <f t="shared" si="23"/>
        <v>0</v>
      </c>
      <c r="K100" s="234"/>
    </row>
    <row r="101" spans="2:11" x14ac:dyDescent="0.2">
      <c r="B101" s="216">
        <v>26</v>
      </c>
      <c r="C101" s="223" t="s">
        <v>607</v>
      </c>
      <c r="D101" s="218">
        <f t="shared" ref="D101:I101" si="24">D43</f>
        <v>0</v>
      </c>
      <c r="E101" s="218">
        <f t="shared" si="24"/>
        <v>0</v>
      </c>
      <c r="F101" s="218">
        <f t="shared" si="24"/>
        <v>0</v>
      </c>
      <c r="G101" s="218">
        <f t="shared" si="24"/>
        <v>0</v>
      </c>
      <c r="H101" s="218">
        <f t="shared" si="24"/>
        <v>0</v>
      </c>
      <c r="I101" s="218">
        <f t="shared" si="24"/>
        <v>0</v>
      </c>
      <c r="K101" s="234"/>
    </row>
    <row r="102" spans="2:11" x14ac:dyDescent="0.2">
      <c r="B102" s="216">
        <v>23</v>
      </c>
      <c r="C102" s="223" t="s">
        <v>599</v>
      </c>
      <c r="D102" s="218">
        <f t="shared" ref="D102:I102" si="25">D35</f>
        <v>0</v>
      </c>
      <c r="E102" s="218">
        <f t="shared" si="25"/>
        <v>0</v>
      </c>
      <c r="F102" s="218">
        <f t="shared" si="25"/>
        <v>0</v>
      </c>
      <c r="G102" s="218">
        <f t="shared" si="25"/>
        <v>0</v>
      </c>
      <c r="H102" s="218">
        <f t="shared" si="25"/>
        <v>0</v>
      </c>
      <c r="I102" s="218">
        <f t="shared" si="25"/>
        <v>0</v>
      </c>
      <c r="K102" s="234"/>
    </row>
    <row r="103" spans="2:11" x14ac:dyDescent="0.2">
      <c r="B103" s="216" t="s">
        <v>684</v>
      </c>
      <c r="C103" s="223" t="s">
        <v>685</v>
      </c>
      <c r="D103" s="218">
        <f t="shared" ref="D103:I103" si="26">D46-D20</f>
        <v>1472470.09</v>
      </c>
      <c r="E103" s="218">
        <f t="shared" si="26"/>
        <v>308064.52</v>
      </c>
      <c r="F103" s="218">
        <f t="shared" si="26"/>
        <v>53568.76</v>
      </c>
      <c r="G103" s="218">
        <f t="shared" si="26"/>
        <v>168396</v>
      </c>
      <c r="H103" s="218">
        <f t="shared" si="26"/>
        <v>168396</v>
      </c>
      <c r="I103" s="218">
        <f t="shared" si="26"/>
        <v>105896</v>
      </c>
      <c r="K103" s="234"/>
    </row>
    <row r="104" spans="2:11" x14ac:dyDescent="0.2">
      <c r="B104" s="216" t="s">
        <v>686</v>
      </c>
      <c r="C104" s="222" t="s">
        <v>687</v>
      </c>
      <c r="D104" s="218">
        <f>D34+D38+D42+D44+D45+D47-D21+D48-D22</f>
        <v>0</v>
      </c>
      <c r="E104" s="218">
        <f t="shared" ref="E104:I104" si="27">E34+E38+E42+E44+E45+E47-E21+E48-E22</f>
        <v>0</v>
      </c>
      <c r="F104" s="218">
        <f t="shared" si="27"/>
        <v>0</v>
      </c>
      <c r="G104" s="218">
        <f t="shared" si="27"/>
        <v>0</v>
      </c>
      <c r="H104" s="218">
        <f t="shared" si="27"/>
        <v>0</v>
      </c>
      <c r="I104" s="218">
        <f t="shared" si="27"/>
        <v>0</v>
      </c>
      <c r="K104" s="234"/>
    </row>
    <row r="105" spans="2:11" x14ac:dyDescent="0.2">
      <c r="B105" s="221"/>
      <c r="C105" s="87" t="s">
        <v>688</v>
      </c>
      <c r="D105" s="189">
        <f>D92-D99</f>
        <v>-1472470.09</v>
      </c>
      <c r="E105" s="189">
        <f t="shared" ref="E105:I105" si="28">E92-E99</f>
        <v>-94968.520000000019</v>
      </c>
      <c r="F105" s="189">
        <f t="shared" si="28"/>
        <v>114827.23999999999</v>
      </c>
      <c r="G105" s="189">
        <f t="shared" si="28"/>
        <v>0</v>
      </c>
      <c r="H105" s="189">
        <f t="shared" si="28"/>
        <v>0</v>
      </c>
      <c r="I105" s="189">
        <f t="shared" si="28"/>
        <v>0</v>
      </c>
      <c r="K105" s="234"/>
    </row>
    <row r="106" spans="2:11" x14ac:dyDescent="0.2">
      <c r="B106" s="221"/>
      <c r="C106" s="87" t="s">
        <v>689</v>
      </c>
      <c r="D106" s="189">
        <f>D50</f>
        <v>0</v>
      </c>
      <c r="E106" s="189">
        <f>E50</f>
        <v>0</v>
      </c>
      <c r="F106" s="189">
        <f>F50</f>
        <v>0</v>
      </c>
      <c r="G106" s="224"/>
      <c r="H106" s="224"/>
      <c r="I106" s="224"/>
      <c r="K106" s="234"/>
    </row>
    <row r="107" spans="2:11" x14ac:dyDescent="0.2">
      <c r="B107" s="216">
        <v>13901</v>
      </c>
      <c r="C107" s="87" t="s">
        <v>690</v>
      </c>
      <c r="D107" s="189">
        <f>D51</f>
        <v>0</v>
      </c>
      <c r="E107" s="189">
        <f>E51</f>
        <v>0</v>
      </c>
      <c r="F107" s="224"/>
      <c r="G107" s="224"/>
      <c r="H107" s="224"/>
      <c r="I107" s="224"/>
      <c r="K107" s="234"/>
    </row>
    <row r="108" spans="2:11" ht="13.5" customHeight="1" x14ac:dyDescent="0.2">
      <c r="B108" s="221"/>
      <c r="C108" s="225" t="s">
        <v>691</v>
      </c>
      <c r="D108" s="226">
        <f>D105+D106+D107</f>
        <v>-1472470.09</v>
      </c>
      <c r="E108" s="226">
        <f t="shared" ref="E108:I108" si="29">E105+E106+E107</f>
        <v>-94968.520000000019</v>
      </c>
      <c r="F108" s="226">
        <f t="shared" si="29"/>
        <v>114827.23999999999</v>
      </c>
      <c r="G108" s="226">
        <f t="shared" si="29"/>
        <v>0</v>
      </c>
      <c r="H108" s="226">
        <f t="shared" si="29"/>
        <v>0</v>
      </c>
      <c r="I108" s="226">
        <f t="shared" si="29"/>
        <v>0</v>
      </c>
      <c r="K108" s="234"/>
    </row>
  </sheetData>
  <printOptions horizontalCentered="1"/>
  <pageMargins left="0.118110236220472" right="0.118110236220472" top="0.118110236220472" bottom="0.118110236220472" header="0.118110236220472" footer="0.118110236220472"/>
  <pageSetup paperSize="9" scale="74" orientation="landscape" r:id="rId1"/>
  <headerFooter>
    <oddFooter>&amp;CΣελίδα &amp;P από &amp;N</oddFooter>
  </headerFooter>
  <rowBreaks count="2" manualBreakCount="2">
    <brk id="52" max="1048575" man="1"/>
    <brk id="86" max="10485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DATA"/>
  <dimension ref="A1:B1413"/>
  <sheetViews>
    <sheetView workbookViewId="0"/>
  </sheetViews>
  <sheetFormatPr defaultRowHeight="15" customHeight="1" x14ac:dyDescent="0.25"/>
  <cols>
    <col min="1" max="1" width="36.42578125" style="9" customWidth="1"/>
    <col min="2" max="2" width="109.28515625" style="9" customWidth="1"/>
    <col min="3" max="3" width="9.140625" style="9" customWidth="1"/>
    <col min="4" max="16384" width="9.140625" style="9"/>
  </cols>
  <sheetData>
    <row r="1" spans="1:2" x14ac:dyDescent="0.25">
      <c r="A1" s="10" t="s">
        <v>10</v>
      </c>
      <c r="B1" s="10" t="s">
        <v>11</v>
      </c>
    </row>
    <row r="2" spans="1:2" x14ac:dyDescent="0.25">
      <c r="A2" s="11">
        <v>120020022002</v>
      </c>
      <c r="B2" s="12" t="s">
        <v>12</v>
      </c>
    </row>
    <row r="3" spans="1:2" x14ac:dyDescent="0.25">
      <c r="A3" s="11">
        <v>120020082008</v>
      </c>
      <c r="B3" s="12" t="s">
        <v>13</v>
      </c>
    </row>
    <row r="4" spans="1:2" x14ac:dyDescent="0.25">
      <c r="A4" s="11">
        <v>120020282028</v>
      </c>
      <c r="B4" s="12" t="s">
        <v>14</v>
      </c>
    </row>
    <row r="5" spans="1:2" x14ac:dyDescent="0.25">
      <c r="A5" s="11">
        <v>120020352035</v>
      </c>
      <c r="B5" s="12" t="s">
        <v>15</v>
      </c>
    </row>
    <row r="6" spans="1:2" x14ac:dyDescent="0.25">
      <c r="A6" s="11">
        <v>120020382038</v>
      </c>
      <c r="B6" s="12" t="s">
        <v>16</v>
      </c>
    </row>
    <row r="7" spans="1:2" x14ac:dyDescent="0.25">
      <c r="A7" s="11">
        <v>120020392039</v>
      </c>
      <c r="B7" s="12" t="s">
        <v>17</v>
      </c>
    </row>
    <row r="8" spans="1:2" x14ac:dyDescent="0.25">
      <c r="A8" s="11">
        <v>120020512051</v>
      </c>
      <c r="B8" s="12" t="s">
        <v>18</v>
      </c>
    </row>
    <row r="9" spans="1:2" x14ac:dyDescent="0.25">
      <c r="A9" s="11">
        <v>120021202120</v>
      </c>
      <c r="B9" s="12" t="s">
        <v>19</v>
      </c>
    </row>
    <row r="10" spans="1:2" x14ac:dyDescent="0.25">
      <c r="A10" s="11">
        <v>120021242124</v>
      </c>
      <c r="B10" s="12" t="s">
        <v>20</v>
      </c>
    </row>
    <row r="11" spans="1:2" x14ac:dyDescent="0.25">
      <c r="A11" s="11">
        <v>120021262126</v>
      </c>
      <c r="B11" s="12" t="s">
        <v>21</v>
      </c>
    </row>
    <row r="12" spans="1:2" x14ac:dyDescent="0.25">
      <c r="A12" s="11">
        <v>120021372137</v>
      </c>
      <c r="B12" s="12" t="s">
        <v>22</v>
      </c>
    </row>
    <row r="13" spans="1:2" x14ac:dyDescent="0.25">
      <c r="A13" s="11">
        <v>120021402140</v>
      </c>
      <c r="B13" s="12" t="s">
        <v>23</v>
      </c>
    </row>
    <row r="14" spans="1:2" x14ac:dyDescent="0.25">
      <c r="A14" s="11">
        <v>120021432143</v>
      </c>
      <c r="B14" s="12" t="s">
        <v>24</v>
      </c>
    </row>
    <row r="15" spans="1:2" x14ac:dyDescent="0.25">
      <c r="A15" s="11">
        <v>120021482148</v>
      </c>
      <c r="B15" s="13" t="s">
        <v>25</v>
      </c>
    </row>
    <row r="16" spans="1:2" x14ac:dyDescent="0.25">
      <c r="A16" s="11">
        <v>120021562156</v>
      </c>
      <c r="B16" s="13" t="s">
        <v>26</v>
      </c>
    </row>
    <row r="17" spans="1:2" x14ac:dyDescent="0.25">
      <c r="A17" s="11">
        <v>120021662166</v>
      </c>
      <c r="B17" s="12" t="s">
        <v>27</v>
      </c>
    </row>
    <row r="18" spans="1:2" x14ac:dyDescent="0.25">
      <c r="A18" s="11">
        <v>120021682168</v>
      </c>
      <c r="B18" s="12" t="s">
        <v>28</v>
      </c>
    </row>
    <row r="19" spans="1:2" x14ac:dyDescent="0.25">
      <c r="A19" s="11">
        <v>120021742174</v>
      </c>
      <c r="B19" s="12" t="s">
        <v>29</v>
      </c>
    </row>
    <row r="20" spans="1:2" x14ac:dyDescent="0.25">
      <c r="A20" s="11">
        <v>120021752175</v>
      </c>
      <c r="B20" s="12" t="s">
        <v>30</v>
      </c>
    </row>
    <row r="21" spans="1:2" x14ac:dyDescent="0.25">
      <c r="A21" s="11">
        <v>120021782178</v>
      </c>
      <c r="B21" s="13" t="s">
        <v>31</v>
      </c>
    </row>
    <row r="22" spans="1:2" x14ac:dyDescent="0.25">
      <c r="A22" s="11">
        <v>120021932193</v>
      </c>
      <c r="B22" s="13" t="s">
        <v>32</v>
      </c>
    </row>
    <row r="23" spans="1:2" x14ac:dyDescent="0.25">
      <c r="A23" s="11">
        <v>120021972197</v>
      </c>
      <c r="B23" s="13" t="s">
        <v>33</v>
      </c>
    </row>
    <row r="24" spans="1:2" x14ac:dyDescent="0.25">
      <c r="A24" s="11">
        <v>120022032203</v>
      </c>
      <c r="B24" s="12" t="s">
        <v>34</v>
      </c>
    </row>
    <row r="25" spans="1:2" x14ac:dyDescent="0.25">
      <c r="A25" s="11">
        <v>120022062206</v>
      </c>
      <c r="B25" s="12" t="s">
        <v>35</v>
      </c>
    </row>
    <row r="26" spans="1:2" x14ac:dyDescent="0.25">
      <c r="A26" s="11">
        <v>120022192219</v>
      </c>
      <c r="B26" s="12" t="s">
        <v>36</v>
      </c>
    </row>
    <row r="27" spans="1:2" x14ac:dyDescent="0.25">
      <c r="A27" s="11">
        <v>120022252225</v>
      </c>
      <c r="B27" s="12" t="s">
        <v>37</v>
      </c>
    </row>
    <row r="28" spans="1:2" x14ac:dyDescent="0.25">
      <c r="A28" s="11">
        <v>120022402240</v>
      </c>
      <c r="B28" s="12" t="s">
        <v>38</v>
      </c>
    </row>
    <row r="29" spans="1:2" x14ac:dyDescent="0.25">
      <c r="A29" s="11">
        <v>120022412241</v>
      </c>
      <c r="B29" s="12" t="s">
        <v>39</v>
      </c>
    </row>
    <row r="30" spans="1:2" x14ac:dyDescent="0.25">
      <c r="A30" s="11">
        <v>120022662266</v>
      </c>
      <c r="B30" s="12" t="s">
        <v>40</v>
      </c>
    </row>
    <row r="31" spans="1:2" x14ac:dyDescent="0.25">
      <c r="A31" s="11">
        <v>120022722272</v>
      </c>
      <c r="B31" s="12" t="s">
        <v>41</v>
      </c>
    </row>
    <row r="32" spans="1:2" x14ac:dyDescent="0.25">
      <c r="A32" s="11">
        <v>120022762276</v>
      </c>
      <c r="B32" s="12" t="s">
        <v>42</v>
      </c>
    </row>
    <row r="33" spans="1:2" x14ac:dyDescent="0.25">
      <c r="A33" s="11">
        <v>120022792279</v>
      </c>
      <c r="B33" s="12" t="s">
        <v>43</v>
      </c>
    </row>
    <row r="34" spans="1:2" x14ac:dyDescent="0.25">
      <c r="A34" s="11">
        <v>120022912291</v>
      </c>
      <c r="B34" s="12" t="s">
        <v>44</v>
      </c>
    </row>
    <row r="35" spans="1:2" x14ac:dyDescent="0.25">
      <c r="A35" s="11">
        <v>120022922292</v>
      </c>
      <c r="B35" s="12" t="s">
        <v>45</v>
      </c>
    </row>
    <row r="36" spans="1:2" x14ac:dyDescent="0.25">
      <c r="A36" s="11">
        <v>120022962296</v>
      </c>
      <c r="B36" s="12" t="s">
        <v>46</v>
      </c>
    </row>
    <row r="37" spans="1:2" x14ac:dyDescent="0.25">
      <c r="A37" s="11">
        <v>120022972297</v>
      </c>
      <c r="B37" s="12" t="s">
        <v>47</v>
      </c>
    </row>
    <row r="38" spans="1:2" x14ac:dyDescent="0.25">
      <c r="A38" s="11">
        <v>120023122312</v>
      </c>
      <c r="B38" s="12" t="s">
        <v>48</v>
      </c>
    </row>
    <row r="39" spans="1:2" x14ac:dyDescent="0.25">
      <c r="A39" s="11">
        <v>120023132313</v>
      </c>
      <c r="B39" s="12" t="s">
        <v>49</v>
      </c>
    </row>
    <row r="40" spans="1:2" x14ac:dyDescent="0.25">
      <c r="A40" s="11">
        <v>120023182318</v>
      </c>
      <c r="B40" s="12" t="s">
        <v>50</v>
      </c>
    </row>
    <row r="41" spans="1:2" x14ac:dyDescent="0.25">
      <c r="A41" s="11">
        <v>120023222322</v>
      </c>
      <c r="B41" s="12" t="s">
        <v>51</v>
      </c>
    </row>
    <row r="42" spans="1:2" x14ac:dyDescent="0.25">
      <c r="A42" s="11">
        <v>120023232323</v>
      </c>
      <c r="B42" s="12" t="s">
        <v>52</v>
      </c>
    </row>
    <row r="43" spans="1:2" x14ac:dyDescent="0.25">
      <c r="A43" s="11">
        <v>120023262326</v>
      </c>
      <c r="B43" s="12" t="s">
        <v>53</v>
      </c>
    </row>
    <row r="44" spans="1:2" x14ac:dyDescent="0.25">
      <c r="A44" s="11">
        <v>120023272327</v>
      </c>
      <c r="B44" s="12" t="s">
        <v>54</v>
      </c>
    </row>
    <row r="45" spans="1:2" x14ac:dyDescent="0.25">
      <c r="A45" s="11">
        <v>120023362336</v>
      </c>
      <c r="B45" s="13" t="s">
        <v>55</v>
      </c>
    </row>
    <row r="46" spans="1:2" x14ac:dyDescent="0.25">
      <c r="A46" s="11">
        <v>120023372337</v>
      </c>
      <c r="B46" s="13" t="s">
        <v>56</v>
      </c>
    </row>
    <row r="47" spans="1:2" x14ac:dyDescent="0.25">
      <c r="A47" s="11">
        <v>130010031003</v>
      </c>
      <c r="B47" s="12" t="s">
        <v>57</v>
      </c>
    </row>
    <row r="48" spans="1:2" x14ac:dyDescent="0.25">
      <c r="A48" s="11">
        <v>130010111011</v>
      </c>
      <c r="B48" s="12" t="s">
        <v>58</v>
      </c>
    </row>
    <row r="49" spans="1:2" x14ac:dyDescent="0.25">
      <c r="A49" s="11">
        <v>140521763753</v>
      </c>
      <c r="B49" s="12" t="s">
        <v>59</v>
      </c>
    </row>
    <row r="50" spans="1:2" x14ac:dyDescent="0.25">
      <c r="A50" s="11">
        <v>140521973179</v>
      </c>
      <c r="B50" s="12" t="s">
        <v>60</v>
      </c>
    </row>
    <row r="51" spans="1:2" x14ac:dyDescent="0.25">
      <c r="A51" s="11">
        <v>140522034767</v>
      </c>
      <c r="B51" s="12" t="s">
        <v>61</v>
      </c>
    </row>
    <row r="52" spans="1:2" x14ac:dyDescent="0.25">
      <c r="A52" s="11">
        <v>140522663655</v>
      </c>
      <c r="B52" s="12" t="s">
        <v>62</v>
      </c>
    </row>
    <row r="53" spans="1:2" x14ac:dyDescent="0.25">
      <c r="A53" s="11">
        <v>140522693491</v>
      </c>
      <c r="B53" s="12" t="s">
        <v>63</v>
      </c>
    </row>
    <row r="54" spans="1:2" x14ac:dyDescent="0.25">
      <c r="A54" s="11">
        <v>140522973501</v>
      </c>
      <c r="B54" s="12" t="s">
        <v>64</v>
      </c>
    </row>
    <row r="55" spans="1:2" x14ac:dyDescent="0.25">
      <c r="A55" s="11">
        <v>140522974737</v>
      </c>
      <c r="B55" s="13" t="s">
        <v>65</v>
      </c>
    </row>
    <row r="56" spans="1:2" x14ac:dyDescent="0.25">
      <c r="A56" s="11">
        <v>141320284749</v>
      </c>
      <c r="B56" s="12" t="s">
        <v>66</v>
      </c>
    </row>
    <row r="57" spans="1:2" x14ac:dyDescent="0.25">
      <c r="A57" s="11">
        <v>141320384086</v>
      </c>
      <c r="B57" s="12" t="s">
        <v>67</v>
      </c>
    </row>
    <row r="58" spans="1:2" x14ac:dyDescent="0.25">
      <c r="A58" s="11">
        <v>141321203523</v>
      </c>
      <c r="B58" s="12" t="s">
        <v>68</v>
      </c>
    </row>
    <row r="59" spans="1:2" x14ac:dyDescent="0.25">
      <c r="A59" s="11">
        <v>141321243526</v>
      </c>
      <c r="B59" s="12" t="s">
        <v>69</v>
      </c>
    </row>
    <row r="60" spans="1:2" x14ac:dyDescent="0.25">
      <c r="A60" s="11">
        <v>141321373528</v>
      </c>
      <c r="B60" s="12" t="s">
        <v>70</v>
      </c>
    </row>
    <row r="61" spans="1:2" x14ac:dyDescent="0.25">
      <c r="A61" s="11">
        <v>141321683534</v>
      </c>
      <c r="B61" s="13" t="s">
        <v>71</v>
      </c>
    </row>
    <row r="62" spans="1:2" x14ac:dyDescent="0.25">
      <c r="A62" s="11">
        <v>141321754742</v>
      </c>
      <c r="B62" s="12" t="s">
        <v>72</v>
      </c>
    </row>
    <row r="63" spans="1:2" x14ac:dyDescent="0.25">
      <c r="A63" s="11">
        <v>141321764014</v>
      </c>
      <c r="B63" s="12" t="s">
        <v>73</v>
      </c>
    </row>
    <row r="64" spans="1:2" x14ac:dyDescent="0.25">
      <c r="A64" s="11">
        <v>141321764115</v>
      </c>
      <c r="B64" s="12" t="s">
        <v>74</v>
      </c>
    </row>
    <row r="65" spans="1:2" x14ac:dyDescent="0.25">
      <c r="A65" s="11">
        <v>141321783537</v>
      </c>
      <c r="B65" s="12" t="s">
        <v>75</v>
      </c>
    </row>
    <row r="66" spans="1:2" x14ac:dyDescent="0.25">
      <c r="A66" s="11">
        <v>141321973541</v>
      </c>
      <c r="B66" s="12" t="s">
        <v>76</v>
      </c>
    </row>
    <row r="67" spans="1:2" x14ac:dyDescent="0.25">
      <c r="A67" s="11">
        <v>141322033543</v>
      </c>
      <c r="B67" s="12" t="s">
        <v>77</v>
      </c>
    </row>
    <row r="68" spans="1:2" x14ac:dyDescent="0.25">
      <c r="A68" s="11">
        <v>141322063544</v>
      </c>
      <c r="B68" s="12" t="s">
        <v>78</v>
      </c>
    </row>
    <row r="69" spans="1:2" x14ac:dyDescent="0.25">
      <c r="A69" s="11">
        <v>141322403551</v>
      </c>
      <c r="B69" s="13" t="s">
        <v>79</v>
      </c>
    </row>
    <row r="70" spans="1:2" x14ac:dyDescent="0.25">
      <c r="A70" s="11">
        <v>141322413552</v>
      </c>
      <c r="B70" s="12" t="s">
        <v>80</v>
      </c>
    </row>
    <row r="71" spans="1:2" x14ac:dyDescent="0.25">
      <c r="A71" s="11">
        <v>141322663548</v>
      </c>
      <c r="B71" s="12" t="s">
        <v>81</v>
      </c>
    </row>
    <row r="72" spans="1:2" x14ac:dyDescent="0.25">
      <c r="A72" s="11">
        <v>141322664045</v>
      </c>
      <c r="B72" s="12" t="s">
        <v>82</v>
      </c>
    </row>
    <row r="73" spans="1:2" x14ac:dyDescent="0.25">
      <c r="A73" s="11">
        <v>141322693559</v>
      </c>
      <c r="B73" s="12" t="s">
        <v>83</v>
      </c>
    </row>
    <row r="74" spans="1:2" x14ac:dyDescent="0.25">
      <c r="A74" s="11">
        <v>141322793563</v>
      </c>
      <c r="B74" s="12" t="s">
        <v>84</v>
      </c>
    </row>
    <row r="75" spans="1:2" x14ac:dyDescent="0.25">
      <c r="A75" s="11">
        <v>141322923568</v>
      </c>
      <c r="B75" s="12" t="s">
        <v>85</v>
      </c>
    </row>
    <row r="76" spans="1:2" x14ac:dyDescent="0.25">
      <c r="A76" s="11">
        <v>141322973569</v>
      </c>
      <c r="B76" s="12" t="s">
        <v>86</v>
      </c>
    </row>
    <row r="77" spans="1:2" x14ac:dyDescent="0.25">
      <c r="A77" s="11">
        <v>141323223575</v>
      </c>
      <c r="B77" s="13" t="s">
        <v>87</v>
      </c>
    </row>
    <row r="78" spans="1:2" x14ac:dyDescent="0.25">
      <c r="A78" s="11">
        <v>171322665216</v>
      </c>
      <c r="B78" s="12" t="s">
        <v>88</v>
      </c>
    </row>
    <row r="79" spans="1:2" x14ac:dyDescent="0.25">
      <c r="A79" s="11">
        <v>171322665348</v>
      </c>
      <c r="B79" s="12" t="s">
        <v>89</v>
      </c>
    </row>
    <row r="80" spans="1:2" x14ac:dyDescent="0.25">
      <c r="A80" s="11">
        <v>171323370003</v>
      </c>
      <c r="B80" s="12" t="s">
        <v>90</v>
      </c>
    </row>
    <row r="81" spans="1:2" x14ac:dyDescent="0.25">
      <c r="A81" s="11">
        <v>171323370004</v>
      </c>
      <c r="B81" s="12" t="s">
        <v>91</v>
      </c>
    </row>
    <row r="82" spans="1:2" x14ac:dyDescent="0.25">
      <c r="A82" s="11">
        <v>220020042004</v>
      </c>
      <c r="B82" s="12" t="s">
        <v>92</v>
      </c>
    </row>
    <row r="83" spans="1:2" x14ac:dyDescent="0.25">
      <c r="A83" s="11">
        <v>220020052005</v>
      </c>
      <c r="B83" s="12" t="s">
        <v>93</v>
      </c>
    </row>
    <row r="84" spans="1:2" x14ac:dyDescent="0.25">
      <c r="A84" s="11">
        <v>220020072007</v>
      </c>
      <c r="B84" s="12" t="s">
        <v>94</v>
      </c>
    </row>
    <row r="85" spans="1:2" x14ac:dyDescent="0.25">
      <c r="A85" s="11">
        <v>220020102010</v>
      </c>
      <c r="B85" s="12" t="s">
        <v>95</v>
      </c>
    </row>
    <row r="86" spans="1:2" x14ac:dyDescent="0.25">
      <c r="A86" s="11">
        <v>220020112011</v>
      </c>
      <c r="B86" s="12" t="s">
        <v>96</v>
      </c>
    </row>
    <row r="87" spans="1:2" x14ac:dyDescent="0.25">
      <c r="A87" s="11">
        <v>220020142014</v>
      </c>
      <c r="B87" s="12" t="s">
        <v>97</v>
      </c>
    </row>
    <row r="88" spans="1:2" x14ac:dyDescent="0.25">
      <c r="A88" s="11">
        <v>220020152015</v>
      </c>
      <c r="B88" s="13" t="s">
        <v>98</v>
      </c>
    </row>
    <row r="89" spans="1:2" x14ac:dyDescent="0.25">
      <c r="A89" s="11">
        <v>220020172017</v>
      </c>
      <c r="B89" s="13" t="s">
        <v>99</v>
      </c>
    </row>
    <row r="90" spans="1:2" x14ac:dyDescent="0.25">
      <c r="A90" s="11">
        <v>220020222022</v>
      </c>
      <c r="B90" s="12" t="s">
        <v>100</v>
      </c>
    </row>
    <row r="91" spans="1:2" x14ac:dyDescent="0.25">
      <c r="A91" s="11">
        <v>220020272027</v>
      </c>
      <c r="B91" s="12" t="s">
        <v>101</v>
      </c>
    </row>
    <row r="92" spans="1:2" x14ac:dyDescent="0.25">
      <c r="A92" s="11">
        <v>220020502050</v>
      </c>
      <c r="B92" s="12" t="s">
        <v>102</v>
      </c>
    </row>
    <row r="93" spans="1:2" x14ac:dyDescent="0.25">
      <c r="A93" s="11">
        <v>220020522052</v>
      </c>
      <c r="B93" s="12" t="s">
        <v>103</v>
      </c>
    </row>
    <row r="94" spans="1:2" x14ac:dyDescent="0.25">
      <c r="A94" s="11">
        <v>220020532053</v>
      </c>
      <c r="B94" s="13" t="s">
        <v>104</v>
      </c>
    </row>
    <row r="95" spans="1:2" x14ac:dyDescent="0.25">
      <c r="A95" s="11">
        <v>220020632063</v>
      </c>
      <c r="B95" s="12" t="s">
        <v>105</v>
      </c>
    </row>
    <row r="96" spans="1:2" x14ac:dyDescent="0.25">
      <c r="A96" s="11">
        <v>220020642064</v>
      </c>
      <c r="B96" s="13" t="s">
        <v>106</v>
      </c>
    </row>
    <row r="97" spans="1:2" x14ac:dyDescent="0.25">
      <c r="A97" s="11">
        <v>220020652065</v>
      </c>
      <c r="B97" s="12" t="s">
        <v>107</v>
      </c>
    </row>
    <row r="98" spans="1:2" x14ac:dyDescent="0.25">
      <c r="A98" s="11">
        <v>220020682068</v>
      </c>
      <c r="B98" s="12" t="s">
        <v>108</v>
      </c>
    </row>
    <row r="99" spans="1:2" x14ac:dyDescent="0.25">
      <c r="A99" s="11">
        <v>220020722072</v>
      </c>
      <c r="B99" s="12" t="s">
        <v>109</v>
      </c>
    </row>
    <row r="100" spans="1:2" x14ac:dyDescent="0.25">
      <c r="A100" s="11">
        <v>220020772077</v>
      </c>
      <c r="B100" s="12" t="s">
        <v>110</v>
      </c>
    </row>
    <row r="101" spans="1:2" x14ac:dyDescent="0.25">
      <c r="A101" s="11">
        <v>220020912091</v>
      </c>
      <c r="B101" s="12" t="s">
        <v>111</v>
      </c>
    </row>
    <row r="102" spans="1:2" x14ac:dyDescent="0.25">
      <c r="A102" s="11">
        <v>220020922092</v>
      </c>
      <c r="B102" s="12" t="s">
        <v>112</v>
      </c>
    </row>
    <row r="103" spans="1:2" x14ac:dyDescent="0.25">
      <c r="A103" s="11">
        <v>220021062106</v>
      </c>
      <c r="B103" s="13" t="s">
        <v>113</v>
      </c>
    </row>
    <row r="104" spans="1:2" x14ac:dyDescent="0.25">
      <c r="A104" s="11">
        <v>220021092109</v>
      </c>
      <c r="B104" s="12" t="s">
        <v>114</v>
      </c>
    </row>
    <row r="105" spans="1:2" x14ac:dyDescent="0.25">
      <c r="A105" s="11">
        <v>220021112111</v>
      </c>
      <c r="B105" s="12" t="s">
        <v>115</v>
      </c>
    </row>
    <row r="106" spans="1:2" x14ac:dyDescent="0.25">
      <c r="A106" s="11">
        <v>220021272127</v>
      </c>
      <c r="B106" s="12" t="s">
        <v>116</v>
      </c>
    </row>
    <row r="107" spans="1:2" x14ac:dyDescent="0.25">
      <c r="A107" s="11">
        <v>220021312131</v>
      </c>
      <c r="B107" s="12" t="s">
        <v>117</v>
      </c>
    </row>
    <row r="108" spans="1:2" x14ac:dyDescent="0.25">
      <c r="A108" s="11">
        <v>220021362136</v>
      </c>
      <c r="B108" s="12" t="s">
        <v>118</v>
      </c>
    </row>
    <row r="109" spans="1:2" x14ac:dyDescent="0.25">
      <c r="A109" s="11">
        <v>220021502150</v>
      </c>
      <c r="B109" s="13" t="s">
        <v>119</v>
      </c>
    </row>
    <row r="110" spans="1:2" x14ac:dyDescent="0.25">
      <c r="A110" s="11">
        <v>220021532153</v>
      </c>
      <c r="B110" s="13" t="s">
        <v>120</v>
      </c>
    </row>
    <row r="111" spans="1:2" x14ac:dyDescent="0.25">
      <c r="A111" s="11">
        <v>220021632163</v>
      </c>
      <c r="B111" s="12" t="s">
        <v>121</v>
      </c>
    </row>
    <row r="112" spans="1:2" x14ac:dyDescent="0.25">
      <c r="A112" s="11">
        <v>220021642164</v>
      </c>
      <c r="B112" s="13" t="s">
        <v>122</v>
      </c>
    </row>
    <row r="113" spans="1:2" x14ac:dyDescent="0.25">
      <c r="A113" s="11">
        <v>220021652165</v>
      </c>
      <c r="B113" s="12" t="s">
        <v>123</v>
      </c>
    </row>
    <row r="114" spans="1:2" x14ac:dyDescent="0.25">
      <c r="A114" s="11">
        <v>220021722172</v>
      </c>
      <c r="B114" s="12" t="s">
        <v>124</v>
      </c>
    </row>
    <row r="115" spans="1:2" x14ac:dyDescent="0.25">
      <c r="A115" s="11">
        <v>220021822182</v>
      </c>
      <c r="B115" s="12" t="s">
        <v>125</v>
      </c>
    </row>
    <row r="116" spans="1:2" x14ac:dyDescent="0.25">
      <c r="A116" s="11">
        <v>220021852185</v>
      </c>
      <c r="B116" s="12" t="s">
        <v>126</v>
      </c>
    </row>
    <row r="117" spans="1:2" x14ac:dyDescent="0.25">
      <c r="A117" s="11">
        <v>220021872187</v>
      </c>
      <c r="B117" s="12" t="s">
        <v>127</v>
      </c>
    </row>
    <row r="118" spans="1:2" x14ac:dyDescent="0.25">
      <c r="A118" s="11">
        <v>220021882188</v>
      </c>
      <c r="B118" s="12" t="s">
        <v>128</v>
      </c>
    </row>
    <row r="119" spans="1:2" x14ac:dyDescent="0.25">
      <c r="A119" s="11">
        <v>220021922192</v>
      </c>
      <c r="B119" s="12" t="s">
        <v>129</v>
      </c>
    </row>
    <row r="120" spans="1:2" x14ac:dyDescent="0.25">
      <c r="A120" s="11">
        <v>220021952195</v>
      </c>
      <c r="B120" s="13" t="s">
        <v>130</v>
      </c>
    </row>
    <row r="121" spans="1:2" x14ac:dyDescent="0.25">
      <c r="A121" s="11">
        <v>220022002200</v>
      </c>
      <c r="B121" s="13" t="s">
        <v>131</v>
      </c>
    </row>
    <row r="122" spans="1:2" x14ac:dyDescent="0.25">
      <c r="A122" s="11">
        <v>220022112211</v>
      </c>
      <c r="B122" s="12" t="s">
        <v>132</v>
      </c>
    </row>
    <row r="123" spans="1:2" x14ac:dyDescent="0.25">
      <c r="A123" s="11">
        <v>220022132213</v>
      </c>
      <c r="B123" s="12" t="s">
        <v>133</v>
      </c>
    </row>
    <row r="124" spans="1:2" x14ac:dyDescent="0.25">
      <c r="A124" s="11">
        <v>220022172217</v>
      </c>
      <c r="B124" s="12" t="s">
        <v>134</v>
      </c>
    </row>
    <row r="125" spans="1:2" x14ac:dyDescent="0.25">
      <c r="A125" s="11">
        <v>220022312231</v>
      </c>
      <c r="B125" s="12" t="s">
        <v>135</v>
      </c>
    </row>
    <row r="126" spans="1:2" x14ac:dyDescent="0.25">
      <c r="A126" s="11">
        <v>220022332233</v>
      </c>
      <c r="B126" s="12" t="s">
        <v>136</v>
      </c>
    </row>
    <row r="127" spans="1:2" x14ac:dyDescent="0.25">
      <c r="A127" s="11">
        <v>220022352235</v>
      </c>
      <c r="B127" s="13" t="s">
        <v>137</v>
      </c>
    </row>
    <row r="128" spans="1:2" x14ac:dyDescent="0.25">
      <c r="A128" s="11">
        <v>220022372237</v>
      </c>
      <c r="B128" s="13" t="s">
        <v>138</v>
      </c>
    </row>
    <row r="129" spans="1:2" x14ac:dyDescent="0.25">
      <c r="A129" s="11">
        <v>220022442244</v>
      </c>
      <c r="B129" s="13" t="s">
        <v>139</v>
      </c>
    </row>
    <row r="130" spans="1:2" x14ac:dyDescent="0.25">
      <c r="A130" s="11">
        <v>220022462246</v>
      </c>
      <c r="B130" s="12" t="s">
        <v>140</v>
      </c>
    </row>
    <row r="131" spans="1:2" x14ac:dyDescent="0.25">
      <c r="A131" s="11">
        <v>220022472247</v>
      </c>
      <c r="B131" s="12" t="s">
        <v>141</v>
      </c>
    </row>
    <row r="132" spans="1:2" x14ac:dyDescent="0.25">
      <c r="A132" s="11">
        <v>220022482248</v>
      </c>
      <c r="B132" s="12" t="s">
        <v>142</v>
      </c>
    </row>
    <row r="133" spans="1:2" x14ac:dyDescent="0.25">
      <c r="A133" s="11">
        <v>220022492249</v>
      </c>
      <c r="B133" s="13" t="s">
        <v>143</v>
      </c>
    </row>
    <row r="134" spans="1:2" x14ac:dyDescent="0.25">
      <c r="A134" s="11">
        <v>220022532253</v>
      </c>
      <c r="B134" s="12" t="s">
        <v>144</v>
      </c>
    </row>
    <row r="135" spans="1:2" x14ac:dyDescent="0.25">
      <c r="A135" s="11">
        <v>220022632263</v>
      </c>
      <c r="B135" s="12" t="s">
        <v>145</v>
      </c>
    </row>
    <row r="136" spans="1:2" x14ac:dyDescent="0.25">
      <c r="A136" s="11">
        <v>220022672267</v>
      </c>
      <c r="B136" s="12" t="s">
        <v>146</v>
      </c>
    </row>
    <row r="137" spans="1:2" x14ac:dyDescent="0.25">
      <c r="A137" s="11">
        <v>220022702270</v>
      </c>
      <c r="B137" s="12" t="s">
        <v>147</v>
      </c>
    </row>
    <row r="138" spans="1:2" x14ac:dyDescent="0.25">
      <c r="A138" s="11">
        <v>220022882288</v>
      </c>
      <c r="B138" s="12" t="s">
        <v>148</v>
      </c>
    </row>
    <row r="139" spans="1:2" x14ac:dyDescent="0.25">
      <c r="A139" s="11">
        <v>220022892289</v>
      </c>
      <c r="B139" s="12" t="s">
        <v>149</v>
      </c>
    </row>
    <row r="140" spans="1:2" x14ac:dyDescent="0.25">
      <c r="A140" s="11">
        <v>220023022302</v>
      </c>
      <c r="B140" s="12" t="s">
        <v>150</v>
      </c>
    </row>
    <row r="141" spans="1:2" x14ac:dyDescent="0.25">
      <c r="A141" s="11">
        <v>220023042304</v>
      </c>
      <c r="B141" s="12" t="s">
        <v>151</v>
      </c>
    </row>
    <row r="142" spans="1:2" x14ac:dyDescent="0.25">
      <c r="A142" s="11">
        <v>220023082308</v>
      </c>
      <c r="B142" s="12" t="s">
        <v>152</v>
      </c>
    </row>
    <row r="143" spans="1:2" x14ac:dyDescent="0.25">
      <c r="A143" s="11">
        <v>220023102310</v>
      </c>
      <c r="B143" s="12" t="s">
        <v>153</v>
      </c>
    </row>
    <row r="144" spans="1:2" x14ac:dyDescent="0.25">
      <c r="A144" s="11">
        <v>220023142314</v>
      </c>
      <c r="B144" s="12" t="s">
        <v>154</v>
      </c>
    </row>
    <row r="145" spans="1:2" x14ac:dyDescent="0.25">
      <c r="A145" s="11">
        <v>220023152315</v>
      </c>
      <c r="B145" s="12" t="s">
        <v>155</v>
      </c>
    </row>
    <row r="146" spans="1:2" x14ac:dyDescent="0.25">
      <c r="A146" s="11">
        <v>220023162316</v>
      </c>
      <c r="B146" s="12" t="s">
        <v>156</v>
      </c>
    </row>
    <row r="147" spans="1:2" x14ac:dyDescent="0.25">
      <c r="A147" s="11">
        <v>220023252325</v>
      </c>
      <c r="B147" s="12" t="s">
        <v>157</v>
      </c>
    </row>
    <row r="148" spans="1:2" x14ac:dyDescent="0.25">
      <c r="A148" s="11">
        <v>230010021002</v>
      </c>
      <c r="B148" s="12" t="s">
        <v>158</v>
      </c>
    </row>
    <row r="149" spans="1:2" x14ac:dyDescent="0.25">
      <c r="A149" s="11">
        <v>240520143487</v>
      </c>
      <c r="B149" s="12" t="s">
        <v>159</v>
      </c>
    </row>
    <row r="150" spans="1:2" x14ac:dyDescent="0.25">
      <c r="A150" s="11">
        <v>240520523806</v>
      </c>
      <c r="B150" s="13" t="s">
        <v>160</v>
      </c>
    </row>
    <row r="151" spans="1:2" x14ac:dyDescent="0.25">
      <c r="A151" s="11">
        <v>240520533758</v>
      </c>
      <c r="B151" s="13" t="s">
        <v>161</v>
      </c>
    </row>
    <row r="152" spans="1:2" x14ac:dyDescent="0.25">
      <c r="A152" s="11">
        <v>240523084215</v>
      </c>
      <c r="B152" s="12" t="s">
        <v>162</v>
      </c>
    </row>
    <row r="153" spans="1:2" x14ac:dyDescent="0.25">
      <c r="A153" s="11">
        <v>241310023818</v>
      </c>
      <c r="B153" s="12" t="s">
        <v>163</v>
      </c>
    </row>
    <row r="154" spans="1:2" x14ac:dyDescent="0.25">
      <c r="A154" s="11">
        <v>241320143867</v>
      </c>
      <c r="B154" s="12" t="s">
        <v>164</v>
      </c>
    </row>
    <row r="155" spans="1:2" x14ac:dyDescent="0.25">
      <c r="A155" s="11">
        <v>241320144195</v>
      </c>
      <c r="B155" s="12" t="s">
        <v>165</v>
      </c>
    </row>
    <row r="156" spans="1:2" x14ac:dyDescent="0.25">
      <c r="A156" s="11">
        <v>241320173509</v>
      </c>
      <c r="B156" s="12" t="s">
        <v>166</v>
      </c>
    </row>
    <row r="157" spans="1:2" x14ac:dyDescent="0.25">
      <c r="A157" s="11">
        <v>241320774751</v>
      </c>
      <c r="B157" s="12" t="s">
        <v>167</v>
      </c>
    </row>
    <row r="158" spans="1:2" x14ac:dyDescent="0.25">
      <c r="A158" s="11">
        <v>241321064040</v>
      </c>
      <c r="B158" s="13" t="s">
        <v>168</v>
      </c>
    </row>
    <row r="159" spans="1:2" x14ac:dyDescent="0.25">
      <c r="A159" s="11">
        <v>241321653532</v>
      </c>
      <c r="B159" s="12" t="s">
        <v>169</v>
      </c>
    </row>
    <row r="160" spans="1:2" x14ac:dyDescent="0.25">
      <c r="A160" s="11">
        <v>241321653729</v>
      </c>
      <c r="B160" s="13" t="s">
        <v>170</v>
      </c>
    </row>
    <row r="161" spans="1:2" x14ac:dyDescent="0.25">
      <c r="A161" s="11">
        <v>241321883540</v>
      </c>
      <c r="B161" s="12" t="s">
        <v>171</v>
      </c>
    </row>
    <row r="162" spans="1:2" x14ac:dyDescent="0.25">
      <c r="A162" s="11">
        <v>241322533553</v>
      </c>
      <c r="B162" s="13" t="s">
        <v>172</v>
      </c>
    </row>
    <row r="163" spans="1:2" x14ac:dyDescent="0.25">
      <c r="A163" s="11">
        <v>241322673558</v>
      </c>
      <c r="B163" s="13" t="s">
        <v>173</v>
      </c>
    </row>
    <row r="164" spans="1:2" x14ac:dyDescent="0.25">
      <c r="A164" s="11">
        <v>241322893567</v>
      </c>
      <c r="B164" s="12" t="s">
        <v>174</v>
      </c>
    </row>
    <row r="165" spans="1:2" x14ac:dyDescent="0.25">
      <c r="A165" s="11">
        <v>241323023520</v>
      </c>
      <c r="B165" s="12" t="s">
        <v>175</v>
      </c>
    </row>
    <row r="166" spans="1:2" x14ac:dyDescent="0.25">
      <c r="A166" s="11">
        <v>241323043571</v>
      </c>
      <c r="B166" s="12" t="s">
        <v>176</v>
      </c>
    </row>
    <row r="167" spans="1:2" x14ac:dyDescent="0.25">
      <c r="A167" s="11">
        <v>241323253564</v>
      </c>
      <c r="B167" s="12" t="s">
        <v>177</v>
      </c>
    </row>
    <row r="168" spans="1:2" x14ac:dyDescent="0.25">
      <c r="A168" s="11">
        <v>250020143711</v>
      </c>
      <c r="B168" s="12" t="s">
        <v>178</v>
      </c>
    </row>
    <row r="169" spans="1:2" x14ac:dyDescent="0.25">
      <c r="A169" s="11">
        <v>250020524353</v>
      </c>
      <c r="B169" s="12" t="s">
        <v>179</v>
      </c>
    </row>
    <row r="170" spans="1:2" x14ac:dyDescent="0.25">
      <c r="A170" s="11">
        <v>250020682069</v>
      </c>
      <c r="B170" s="12" t="s">
        <v>180</v>
      </c>
    </row>
    <row r="171" spans="1:2" x14ac:dyDescent="0.25">
      <c r="A171" s="11">
        <v>250021094373</v>
      </c>
      <c r="B171" s="13" t="s">
        <v>181</v>
      </c>
    </row>
    <row r="172" spans="1:2" x14ac:dyDescent="0.25">
      <c r="A172" s="11">
        <v>250021274347</v>
      </c>
      <c r="B172" s="12" t="s">
        <v>182</v>
      </c>
    </row>
    <row r="173" spans="1:2" x14ac:dyDescent="0.25">
      <c r="A173" s="11">
        <v>250021364735</v>
      </c>
      <c r="B173" s="12" t="s">
        <v>183</v>
      </c>
    </row>
    <row r="174" spans="1:2" x14ac:dyDescent="0.25">
      <c r="A174" s="11">
        <v>250021504354</v>
      </c>
      <c r="B174" s="13" t="s">
        <v>184</v>
      </c>
    </row>
    <row r="175" spans="1:2" x14ac:dyDescent="0.25">
      <c r="A175" s="11">
        <v>250021723115</v>
      </c>
      <c r="B175" s="12" t="s">
        <v>185</v>
      </c>
    </row>
    <row r="176" spans="1:2" x14ac:dyDescent="0.25">
      <c r="A176" s="11">
        <v>250022464348</v>
      </c>
      <c r="B176" s="12" t="s">
        <v>186</v>
      </c>
    </row>
    <row r="177" spans="1:2" x14ac:dyDescent="0.25">
      <c r="A177" s="11">
        <v>250022474242</v>
      </c>
      <c r="B177" s="12" t="s">
        <v>187</v>
      </c>
    </row>
    <row r="178" spans="1:2" x14ac:dyDescent="0.25">
      <c r="A178" s="11">
        <v>250022483114</v>
      </c>
      <c r="B178" s="12" t="s">
        <v>188</v>
      </c>
    </row>
    <row r="179" spans="1:2" x14ac:dyDescent="0.25">
      <c r="A179" s="11">
        <v>250023023113</v>
      </c>
      <c r="B179" s="12" t="s">
        <v>189</v>
      </c>
    </row>
    <row r="180" spans="1:2" x14ac:dyDescent="0.25">
      <c r="A180" s="11">
        <v>250023104346</v>
      </c>
      <c r="B180" s="12" t="s">
        <v>190</v>
      </c>
    </row>
    <row r="181" spans="1:2" x14ac:dyDescent="0.25">
      <c r="A181" s="11">
        <v>250023104349</v>
      </c>
      <c r="B181" s="12" t="s">
        <v>191</v>
      </c>
    </row>
    <row r="182" spans="1:2" x14ac:dyDescent="0.25">
      <c r="A182" s="11">
        <v>271320145000</v>
      </c>
      <c r="B182" s="12" t="s">
        <v>192</v>
      </c>
    </row>
    <row r="183" spans="1:2" x14ac:dyDescent="0.25">
      <c r="A183" s="11">
        <v>271320145007</v>
      </c>
      <c r="B183" s="12" t="s">
        <v>193</v>
      </c>
    </row>
    <row r="184" spans="1:2" x14ac:dyDescent="0.25">
      <c r="A184" s="11">
        <v>271320145071</v>
      </c>
      <c r="B184" s="12" t="s">
        <v>194</v>
      </c>
    </row>
    <row r="185" spans="1:2" x14ac:dyDescent="0.25">
      <c r="A185" s="11">
        <v>271320145143</v>
      </c>
      <c r="B185" s="13" t="s">
        <v>195</v>
      </c>
    </row>
    <row r="186" spans="1:2" x14ac:dyDescent="0.25">
      <c r="A186" s="11">
        <v>271320145267</v>
      </c>
      <c r="B186" s="12" t="s">
        <v>196</v>
      </c>
    </row>
    <row r="187" spans="1:2" x14ac:dyDescent="0.25">
      <c r="A187" s="11">
        <v>271320145412</v>
      </c>
      <c r="B187" s="12" t="s">
        <v>197</v>
      </c>
    </row>
    <row r="188" spans="1:2" x14ac:dyDescent="0.25">
      <c r="A188" s="11">
        <v>271320145428</v>
      </c>
      <c r="B188" s="12" t="s">
        <v>198</v>
      </c>
    </row>
    <row r="189" spans="1:2" x14ac:dyDescent="0.25">
      <c r="A189" s="11">
        <v>271320145486</v>
      </c>
      <c r="B189" s="13" t="s">
        <v>199</v>
      </c>
    </row>
    <row r="190" spans="1:2" x14ac:dyDescent="0.25">
      <c r="A190" s="11">
        <v>271320145492</v>
      </c>
      <c r="B190" s="12" t="s">
        <v>200</v>
      </c>
    </row>
    <row r="191" spans="1:2" x14ac:dyDescent="0.25">
      <c r="A191" s="11">
        <v>271320145495</v>
      </c>
      <c r="B191" s="12" t="s">
        <v>201</v>
      </c>
    </row>
    <row r="192" spans="1:2" x14ac:dyDescent="0.25">
      <c r="A192" s="11">
        <v>271320145502</v>
      </c>
      <c r="B192" s="12" t="s">
        <v>202</v>
      </c>
    </row>
    <row r="193" spans="1:2" x14ac:dyDescent="0.25">
      <c r="A193" s="11">
        <v>271320145503</v>
      </c>
      <c r="B193" s="13" t="s">
        <v>203</v>
      </c>
    </row>
    <row r="194" spans="1:2" x14ac:dyDescent="0.25">
      <c r="A194" s="11">
        <v>271320145517</v>
      </c>
      <c r="B194" s="13" t="s">
        <v>204</v>
      </c>
    </row>
    <row r="195" spans="1:2" x14ac:dyDescent="0.25">
      <c r="A195" s="11">
        <v>271320145532</v>
      </c>
      <c r="B195" s="12" t="s">
        <v>205</v>
      </c>
    </row>
    <row r="196" spans="1:2" x14ac:dyDescent="0.25">
      <c r="A196" s="11">
        <v>271320525008</v>
      </c>
      <c r="B196" s="12" t="s">
        <v>206</v>
      </c>
    </row>
    <row r="197" spans="1:2" x14ac:dyDescent="0.25">
      <c r="A197" s="11">
        <v>271320525072</v>
      </c>
      <c r="B197" s="12" t="s">
        <v>207</v>
      </c>
    </row>
    <row r="198" spans="1:2" x14ac:dyDescent="0.25">
      <c r="A198" s="11">
        <v>271322445570</v>
      </c>
      <c r="B198" s="12" t="s">
        <v>208</v>
      </c>
    </row>
    <row r="199" spans="1:2" x14ac:dyDescent="0.25">
      <c r="A199" s="11">
        <v>271322445571</v>
      </c>
      <c r="B199" s="12" t="s">
        <v>209</v>
      </c>
    </row>
    <row r="200" spans="1:2" x14ac:dyDescent="0.25">
      <c r="A200" s="11">
        <v>271322485033</v>
      </c>
      <c r="B200" s="12" t="s">
        <v>210</v>
      </c>
    </row>
    <row r="201" spans="1:2" x14ac:dyDescent="0.25">
      <c r="A201" s="11">
        <v>271322485060</v>
      </c>
      <c r="B201" s="13" t="s">
        <v>211</v>
      </c>
    </row>
    <row r="202" spans="1:2" x14ac:dyDescent="0.25">
      <c r="A202" s="11">
        <v>320020302030</v>
      </c>
      <c r="B202" s="12" t="s">
        <v>212</v>
      </c>
    </row>
    <row r="203" spans="1:2" x14ac:dyDescent="0.25">
      <c r="A203" s="11">
        <v>320020432043</v>
      </c>
      <c r="B203" s="13" t="s">
        <v>213</v>
      </c>
    </row>
    <row r="204" spans="1:2" x14ac:dyDescent="0.25">
      <c r="A204" s="11">
        <v>320020472047</v>
      </c>
      <c r="B204" s="12" t="s">
        <v>214</v>
      </c>
    </row>
    <row r="205" spans="1:2" x14ac:dyDescent="0.25">
      <c r="A205" s="11">
        <v>320020582058</v>
      </c>
      <c r="B205" s="12" t="s">
        <v>215</v>
      </c>
    </row>
    <row r="206" spans="1:2" x14ac:dyDescent="0.25">
      <c r="A206" s="11">
        <v>320020622062</v>
      </c>
      <c r="B206" s="12" t="s">
        <v>216</v>
      </c>
    </row>
    <row r="207" spans="1:2" x14ac:dyDescent="0.25">
      <c r="A207" s="11">
        <v>320020672067</v>
      </c>
      <c r="B207" s="13" t="s">
        <v>217</v>
      </c>
    </row>
    <row r="208" spans="1:2" x14ac:dyDescent="0.25">
      <c r="A208" s="11">
        <v>320020712071</v>
      </c>
      <c r="B208" s="12" t="s">
        <v>218</v>
      </c>
    </row>
    <row r="209" spans="1:2" x14ac:dyDescent="0.25">
      <c r="A209" s="11">
        <v>320020752075</v>
      </c>
      <c r="B209" s="12" t="s">
        <v>219</v>
      </c>
    </row>
    <row r="210" spans="1:2" x14ac:dyDescent="0.25">
      <c r="A210" s="11">
        <v>320020862086</v>
      </c>
      <c r="B210" s="12" t="s">
        <v>220</v>
      </c>
    </row>
    <row r="211" spans="1:2" x14ac:dyDescent="0.25">
      <c r="A211" s="11">
        <v>320020942094</v>
      </c>
      <c r="B211" s="12" t="s">
        <v>221</v>
      </c>
    </row>
    <row r="212" spans="1:2" x14ac:dyDescent="0.25">
      <c r="A212" s="11">
        <v>320021012101</v>
      </c>
      <c r="B212" s="12" t="s">
        <v>222</v>
      </c>
    </row>
    <row r="213" spans="1:2" x14ac:dyDescent="0.25">
      <c r="A213" s="11">
        <v>320021042104</v>
      </c>
      <c r="B213" s="12" t="s">
        <v>223</v>
      </c>
    </row>
    <row r="214" spans="1:2" x14ac:dyDescent="0.25">
      <c r="A214" s="11">
        <v>320021052105</v>
      </c>
      <c r="B214" s="12" t="s">
        <v>224</v>
      </c>
    </row>
    <row r="215" spans="1:2" x14ac:dyDescent="0.25">
      <c r="A215" s="11">
        <v>320021072107</v>
      </c>
      <c r="B215" s="12" t="s">
        <v>225</v>
      </c>
    </row>
    <row r="216" spans="1:2" x14ac:dyDescent="0.25">
      <c r="A216" s="11">
        <v>320021292129</v>
      </c>
      <c r="B216" s="12" t="s">
        <v>226</v>
      </c>
    </row>
    <row r="217" spans="1:2" x14ac:dyDescent="0.25">
      <c r="A217" s="11">
        <v>320021452145</v>
      </c>
      <c r="B217" s="12" t="s">
        <v>227</v>
      </c>
    </row>
    <row r="218" spans="1:2" x14ac:dyDescent="0.25">
      <c r="A218" s="11">
        <v>320021492149</v>
      </c>
      <c r="B218" s="13" t="s">
        <v>228</v>
      </c>
    </row>
    <row r="219" spans="1:2" x14ac:dyDescent="0.25">
      <c r="A219" s="11">
        <v>320021582158</v>
      </c>
      <c r="B219" s="13" t="s">
        <v>229</v>
      </c>
    </row>
    <row r="220" spans="1:2" x14ac:dyDescent="0.25">
      <c r="A220" s="11">
        <v>320021602160</v>
      </c>
      <c r="B220" s="12" t="s">
        <v>230</v>
      </c>
    </row>
    <row r="221" spans="1:2" x14ac:dyDescent="0.25">
      <c r="A221" s="11">
        <v>320021962196</v>
      </c>
      <c r="B221" s="12" t="s">
        <v>231</v>
      </c>
    </row>
    <row r="222" spans="1:2" x14ac:dyDescent="0.25">
      <c r="A222" s="11">
        <v>320022152215</v>
      </c>
      <c r="B222" s="12" t="s">
        <v>232</v>
      </c>
    </row>
    <row r="223" spans="1:2" x14ac:dyDescent="0.25">
      <c r="A223" s="11">
        <v>320022182218</v>
      </c>
      <c r="B223" s="13" t="s">
        <v>233</v>
      </c>
    </row>
    <row r="224" spans="1:2" x14ac:dyDescent="0.25">
      <c r="A224" s="11">
        <v>320022392239</v>
      </c>
      <c r="B224" s="13" t="s">
        <v>234</v>
      </c>
    </row>
    <row r="225" spans="1:2" x14ac:dyDescent="0.25">
      <c r="A225" s="11">
        <v>320022542254</v>
      </c>
      <c r="B225" s="12" t="s">
        <v>235</v>
      </c>
    </row>
    <row r="226" spans="1:2" x14ac:dyDescent="0.25">
      <c r="A226" s="11">
        <v>320022552255</v>
      </c>
      <c r="B226" s="13" t="s">
        <v>236</v>
      </c>
    </row>
    <row r="227" spans="1:2" x14ac:dyDescent="0.25">
      <c r="A227" s="11">
        <v>320022622262</v>
      </c>
      <c r="B227" s="12" t="s">
        <v>237</v>
      </c>
    </row>
    <row r="228" spans="1:2" x14ac:dyDescent="0.25">
      <c r="A228" s="11">
        <v>320022842284</v>
      </c>
      <c r="B228" s="12" t="s">
        <v>238</v>
      </c>
    </row>
    <row r="229" spans="1:2" x14ac:dyDescent="0.25">
      <c r="A229" s="11">
        <v>320023092309</v>
      </c>
      <c r="B229" s="12" t="s">
        <v>239</v>
      </c>
    </row>
    <row r="230" spans="1:2" x14ac:dyDescent="0.25">
      <c r="A230" s="11">
        <v>320023112311</v>
      </c>
      <c r="B230" s="13" t="s">
        <v>240</v>
      </c>
    </row>
    <row r="231" spans="1:2" x14ac:dyDescent="0.25">
      <c r="A231" s="11">
        <v>320023312331</v>
      </c>
      <c r="B231" s="12" t="s">
        <v>241</v>
      </c>
    </row>
    <row r="232" spans="1:2" x14ac:dyDescent="0.25">
      <c r="A232" s="11">
        <v>320023322332</v>
      </c>
      <c r="B232" s="12" t="s">
        <v>242</v>
      </c>
    </row>
    <row r="233" spans="1:2" x14ac:dyDescent="0.25">
      <c r="A233" s="11">
        <v>330010051005</v>
      </c>
      <c r="B233" s="12" t="s">
        <v>243</v>
      </c>
    </row>
    <row r="234" spans="1:2" x14ac:dyDescent="0.25">
      <c r="A234" s="11">
        <v>330010061006</v>
      </c>
      <c r="B234" s="12" t="s">
        <v>244</v>
      </c>
    </row>
    <row r="235" spans="1:2" x14ac:dyDescent="0.25">
      <c r="A235" s="11">
        <v>340520713757</v>
      </c>
      <c r="B235" s="12" t="s">
        <v>245</v>
      </c>
    </row>
    <row r="236" spans="1:2" x14ac:dyDescent="0.25">
      <c r="A236" s="11">
        <v>341320473515</v>
      </c>
      <c r="B236" s="12" t="s">
        <v>246</v>
      </c>
    </row>
    <row r="237" spans="1:2" x14ac:dyDescent="0.25">
      <c r="A237" s="11">
        <v>341321453588</v>
      </c>
      <c r="B237" s="12" t="s">
        <v>247</v>
      </c>
    </row>
    <row r="238" spans="1:2" x14ac:dyDescent="0.25">
      <c r="A238" s="11">
        <v>341322393550</v>
      </c>
      <c r="B238" s="13" t="s">
        <v>248</v>
      </c>
    </row>
    <row r="239" spans="1:2" x14ac:dyDescent="0.25">
      <c r="A239" s="11">
        <v>341322543554</v>
      </c>
      <c r="B239" s="13" t="s">
        <v>249</v>
      </c>
    </row>
    <row r="240" spans="1:2" x14ac:dyDescent="0.25">
      <c r="A240" s="11">
        <v>350020474390</v>
      </c>
      <c r="B240" s="12" t="s">
        <v>250</v>
      </c>
    </row>
    <row r="241" spans="1:2" x14ac:dyDescent="0.25">
      <c r="A241" s="11">
        <v>350020674386</v>
      </c>
      <c r="B241" s="12" t="s">
        <v>251</v>
      </c>
    </row>
    <row r="242" spans="1:2" x14ac:dyDescent="0.25">
      <c r="A242" s="11">
        <v>350020714380</v>
      </c>
      <c r="B242" s="12" t="s">
        <v>252</v>
      </c>
    </row>
    <row r="243" spans="1:2" x14ac:dyDescent="0.25">
      <c r="A243" s="11">
        <v>350020944388</v>
      </c>
      <c r="B243" s="12" t="s">
        <v>253</v>
      </c>
    </row>
    <row r="244" spans="1:2" x14ac:dyDescent="0.25">
      <c r="A244" s="11">
        <v>350021293041</v>
      </c>
      <c r="B244" s="12" t="s">
        <v>254</v>
      </c>
    </row>
    <row r="245" spans="1:2" x14ac:dyDescent="0.25">
      <c r="A245" s="11">
        <v>350021294387</v>
      </c>
      <c r="B245" s="12" t="s">
        <v>255</v>
      </c>
    </row>
    <row r="246" spans="1:2" x14ac:dyDescent="0.25">
      <c r="A246" s="11">
        <v>350021494369</v>
      </c>
      <c r="B246" s="12" t="s">
        <v>256</v>
      </c>
    </row>
    <row r="247" spans="1:2" x14ac:dyDescent="0.25">
      <c r="A247" s="11">
        <v>350022544393</v>
      </c>
      <c r="B247" s="12" t="s">
        <v>257</v>
      </c>
    </row>
    <row r="248" spans="1:2" x14ac:dyDescent="0.25">
      <c r="A248" s="11">
        <v>371321295020</v>
      </c>
      <c r="B248" s="13" t="s">
        <v>258</v>
      </c>
    </row>
    <row r="249" spans="1:2" x14ac:dyDescent="0.25">
      <c r="A249" s="11">
        <v>371321295030</v>
      </c>
      <c r="B249" s="13" t="s">
        <v>259</v>
      </c>
    </row>
    <row r="250" spans="1:2" x14ac:dyDescent="0.25">
      <c r="A250" s="11">
        <v>420020032003</v>
      </c>
      <c r="B250" s="12" t="s">
        <v>260</v>
      </c>
    </row>
    <row r="251" spans="1:2" x14ac:dyDescent="0.25">
      <c r="A251" s="11">
        <v>420020122012</v>
      </c>
      <c r="B251" s="12" t="s">
        <v>261</v>
      </c>
    </row>
    <row r="252" spans="1:2" x14ac:dyDescent="0.25">
      <c r="A252" s="11">
        <v>420020212021</v>
      </c>
      <c r="B252" s="12" t="s">
        <v>262</v>
      </c>
    </row>
    <row r="253" spans="1:2" x14ac:dyDescent="0.25">
      <c r="A253" s="11">
        <v>420020232023</v>
      </c>
      <c r="B253" s="13" t="s">
        <v>263</v>
      </c>
    </row>
    <row r="254" spans="1:2" x14ac:dyDescent="0.25">
      <c r="A254" s="11">
        <v>420020252025</v>
      </c>
      <c r="B254" s="12" t="s">
        <v>264</v>
      </c>
    </row>
    <row r="255" spans="1:2" x14ac:dyDescent="0.25">
      <c r="A255" s="11">
        <v>420020312031</v>
      </c>
      <c r="B255" s="12" t="s">
        <v>265</v>
      </c>
    </row>
    <row r="256" spans="1:2" x14ac:dyDescent="0.25">
      <c r="A256" s="11">
        <v>420020422042</v>
      </c>
      <c r="B256" s="13" t="s">
        <v>266</v>
      </c>
    </row>
    <row r="257" spans="1:2" x14ac:dyDescent="0.25">
      <c r="A257" s="11">
        <v>420020602060</v>
      </c>
      <c r="B257" s="12" t="s">
        <v>267</v>
      </c>
    </row>
    <row r="258" spans="1:2" x14ac:dyDescent="0.25">
      <c r="A258" s="11">
        <v>420020742074</v>
      </c>
      <c r="B258" s="12" t="s">
        <v>268</v>
      </c>
    </row>
    <row r="259" spans="1:2" x14ac:dyDescent="0.25">
      <c r="A259" s="11">
        <v>420020792079</v>
      </c>
      <c r="B259" s="12" t="s">
        <v>269</v>
      </c>
    </row>
    <row r="260" spans="1:2" x14ac:dyDescent="0.25">
      <c r="A260" s="11">
        <v>420020802080</v>
      </c>
      <c r="B260" s="12" t="s">
        <v>270</v>
      </c>
    </row>
    <row r="261" spans="1:2" x14ac:dyDescent="0.25">
      <c r="A261" s="11">
        <v>420020812081</v>
      </c>
      <c r="B261" s="12" t="s">
        <v>271</v>
      </c>
    </row>
    <row r="262" spans="1:2" x14ac:dyDescent="0.25">
      <c r="A262" s="11">
        <v>420020872087</v>
      </c>
      <c r="B262" s="12" t="s">
        <v>272</v>
      </c>
    </row>
    <row r="263" spans="1:2" x14ac:dyDescent="0.25">
      <c r="A263" s="11">
        <v>420020892089</v>
      </c>
      <c r="B263" s="12" t="s">
        <v>273</v>
      </c>
    </row>
    <row r="264" spans="1:2" x14ac:dyDescent="0.25">
      <c r="A264" s="11">
        <v>420020962096</v>
      </c>
      <c r="B264" s="12" t="s">
        <v>274</v>
      </c>
    </row>
    <row r="265" spans="1:2" x14ac:dyDescent="0.25">
      <c r="A265" s="11">
        <v>420021002100</v>
      </c>
      <c r="B265" s="12" t="s">
        <v>275</v>
      </c>
    </row>
    <row r="266" spans="1:2" x14ac:dyDescent="0.25">
      <c r="A266" s="11">
        <v>420021192119</v>
      </c>
      <c r="B266" s="12" t="s">
        <v>276</v>
      </c>
    </row>
    <row r="267" spans="1:2" x14ac:dyDescent="0.25">
      <c r="A267" s="11">
        <v>420021282128</v>
      </c>
      <c r="B267" s="12" t="s">
        <v>277</v>
      </c>
    </row>
    <row r="268" spans="1:2" x14ac:dyDescent="0.25">
      <c r="A268" s="11">
        <v>420021352135</v>
      </c>
      <c r="B268" s="12" t="s">
        <v>278</v>
      </c>
    </row>
    <row r="269" spans="1:2" x14ac:dyDescent="0.25">
      <c r="A269" s="11">
        <v>420021392139</v>
      </c>
      <c r="B269" s="12" t="s">
        <v>279</v>
      </c>
    </row>
    <row r="270" spans="1:2" x14ac:dyDescent="0.25">
      <c r="A270" s="11">
        <v>420021412141</v>
      </c>
      <c r="B270" s="12" t="s">
        <v>280</v>
      </c>
    </row>
    <row r="271" spans="1:2" x14ac:dyDescent="0.25">
      <c r="A271" s="11">
        <v>420021422142</v>
      </c>
      <c r="B271" s="12" t="s">
        <v>281</v>
      </c>
    </row>
    <row r="272" spans="1:2" x14ac:dyDescent="0.25">
      <c r="A272" s="11">
        <v>420021542154</v>
      </c>
      <c r="B272" s="12" t="s">
        <v>282</v>
      </c>
    </row>
    <row r="273" spans="1:2" x14ac:dyDescent="0.25">
      <c r="A273" s="11">
        <v>420021672167</v>
      </c>
      <c r="B273" s="12" t="s">
        <v>283</v>
      </c>
    </row>
    <row r="274" spans="1:2" x14ac:dyDescent="0.25">
      <c r="A274" s="11">
        <v>420021702170</v>
      </c>
      <c r="B274" s="13" t="s">
        <v>284</v>
      </c>
    </row>
    <row r="275" spans="1:2" x14ac:dyDescent="0.25">
      <c r="A275" s="11">
        <v>420021712171</v>
      </c>
      <c r="B275" s="12" t="s">
        <v>285</v>
      </c>
    </row>
    <row r="276" spans="1:2" x14ac:dyDescent="0.25">
      <c r="A276" s="11">
        <v>420021732173</v>
      </c>
      <c r="B276" s="12" t="s">
        <v>286</v>
      </c>
    </row>
    <row r="277" spans="1:2" x14ac:dyDescent="0.25">
      <c r="A277" s="11">
        <v>420021792179</v>
      </c>
      <c r="B277" s="12" t="s">
        <v>287</v>
      </c>
    </row>
    <row r="278" spans="1:2" x14ac:dyDescent="0.25">
      <c r="A278" s="11">
        <v>420021802180</v>
      </c>
      <c r="B278" s="12" t="s">
        <v>288</v>
      </c>
    </row>
    <row r="279" spans="1:2" x14ac:dyDescent="0.25">
      <c r="A279" s="11">
        <v>420021832183</v>
      </c>
      <c r="B279" s="12" t="s">
        <v>289</v>
      </c>
    </row>
    <row r="280" spans="1:2" x14ac:dyDescent="0.25">
      <c r="A280" s="11">
        <v>420021862186</v>
      </c>
      <c r="B280" s="12" t="s">
        <v>290</v>
      </c>
    </row>
    <row r="281" spans="1:2" x14ac:dyDescent="0.25">
      <c r="A281" s="14">
        <v>420022012201</v>
      </c>
      <c r="B281" s="13" t="s">
        <v>291</v>
      </c>
    </row>
    <row r="282" spans="1:2" x14ac:dyDescent="0.25">
      <c r="A282" s="14">
        <v>420022052205</v>
      </c>
      <c r="B282" s="13" t="s">
        <v>292</v>
      </c>
    </row>
    <row r="283" spans="1:2" x14ac:dyDescent="0.25">
      <c r="A283" s="14">
        <v>420022212221</v>
      </c>
      <c r="B283" s="13" t="s">
        <v>293</v>
      </c>
    </row>
    <row r="284" spans="1:2" x14ac:dyDescent="0.25">
      <c r="A284" s="11">
        <v>420022292229</v>
      </c>
      <c r="B284" s="13" t="s">
        <v>294</v>
      </c>
    </row>
    <row r="285" spans="1:2" x14ac:dyDescent="0.25">
      <c r="A285" s="11">
        <v>420022342234</v>
      </c>
      <c r="B285" s="12" t="s">
        <v>295</v>
      </c>
    </row>
    <row r="286" spans="1:2" x14ac:dyDescent="0.25">
      <c r="A286" s="11">
        <v>420022592259</v>
      </c>
      <c r="B286" s="13" t="s">
        <v>296</v>
      </c>
    </row>
    <row r="287" spans="1:2" x14ac:dyDescent="0.25">
      <c r="A287" s="11">
        <v>420022652265</v>
      </c>
      <c r="B287" s="12" t="s">
        <v>297</v>
      </c>
    </row>
    <row r="288" spans="1:2" x14ac:dyDescent="0.25">
      <c r="A288" s="11">
        <v>420022802280</v>
      </c>
      <c r="B288" s="12" t="s">
        <v>298</v>
      </c>
    </row>
    <row r="289" spans="1:2" x14ac:dyDescent="0.25">
      <c r="A289" s="11">
        <v>420022812281</v>
      </c>
      <c r="B289" s="12" t="s">
        <v>299</v>
      </c>
    </row>
    <row r="290" spans="1:2" x14ac:dyDescent="0.25">
      <c r="A290" s="11">
        <v>420022832283</v>
      </c>
      <c r="B290" s="12" t="s">
        <v>300</v>
      </c>
    </row>
    <row r="291" spans="1:2" x14ac:dyDescent="0.25">
      <c r="A291" s="11">
        <v>420022862286</v>
      </c>
      <c r="B291" s="12" t="s">
        <v>301</v>
      </c>
    </row>
    <row r="292" spans="1:2" x14ac:dyDescent="0.25">
      <c r="A292" s="11">
        <v>420022902290</v>
      </c>
      <c r="B292" s="12" t="s">
        <v>302</v>
      </c>
    </row>
    <row r="293" spans="1:2" x14ac:dyDescent="0.25">
      <c r="A293" s="11">
        <v>420022942294</v>
      </c>
      <c r="B293" s="12" t="s">
        <v>303</v>
      </c>
    </row>
    <row r="294" spans="1:2" x14ac:dyDescent="0.25">
      <c r="A294" s="11">
        <v>420022952295</v>
      </c>
      <c r="B294" s="12" t="s">
        <v>304</v>
      </c>
    </row>
    <row r="295" spans="1:2" x14ac:dyDescent="0.25">
      <c r="A295" s="11">
        <v>420022992299</v>
      </c>
      <c r="B295" s="13" t="s">
        <v>305</v>
      </c>
    </row>
    <row r="296" spans="1:2" x14ac:dyDescent="0.25">
      <c r="A296" s="11">
        <v>420023032303</v>
      </c>
      <c r="B296" s="12" t="s">
        <v>306</v>
      </c>
    </row>
    <row r="297" spans="1:2" x14ac:dyDescent="0.25">
      <c r="A297" s="11">
        <v>420023062306</v>
      </c>
      <c r="B297" s="12" t="s">
        <v>307</v>
      </c>
    </row>
    <row r="298" spans="1:2" x14ac:dyDescent="0.25">
      <c r="A298" s="11">
        <v>420023072307</v>
      </c>
      <c r="B298" s="12" t="s">
        <v>308</v>
      </c>
    </row>
    <row r="299" spans="1:2" x14ac:dyDescent="0.25">
      <c r="A299" s="11">
        <v>420023192319</v>
      </c>
      <c r="B299" s="12" t="s">
        <v>309</v>
      </c>
    </row>
    <row r="300" spans="1:2" x14ac:dyDescent="0.25">
      <c r="A300" s="11">
        <v>430010071007</v>
      </c>
      <c r="B300" s="12" t="s">
        <v>310</v>
      </c>
    </row>
    <row r="301" spans="1:2" x14ac:dyDescent="0.25">
      <c r="A301" s="11">
        <v>430010131013</v>
      </c>
      <c r="B301" s="12" t="s">
        <v>311</v>
      </c>
    </row>
    <row r="302" spans="1:2" x14ac:dyDescent="0.25">
      <c r="A302" s="11">
        <v>440520743886</v>
      </c>
      <c r="B302" s="12" t="s">
        <v>312</v>
      </c>
    </row>
    <row r="303" spans="1:2" x14ac:dyDescent="0.25">
      <c r="A303" s="11">
        <v>440523033195</v>
      </c>
      <c r="B303" s="12" t="s">
        <v>313</v>
      </c>
    </row>
    <row r="304" spans="1:2" x14ac:dyDescent="0.25">
      <c r="A304" s="11">
        <v>441320253510</v>
      </c>
      <c r="B304" s="12" t="s">
        <v>314</v>
      </c>
    </row>
    <row r="305" spans="1:2" x14ac:dyDescent="0.25">
      <c r="A305" s="11">
        <v>441320604039</v>
      </c>
      <c r="B305" s="12" t="s">
        <v>315</v>
      </c>
    </row>
    <row r="306" spans="1:2" x14ac:dyDescent="0.25">
      <c r="A306" s="11">
        <v>441320743518</v>
      </c>
      <c r="B306" s="12" t="s">
        <v>316</v>
      </c>
    </row>
    <row r="307" spans="1:2" x14ac:dyDescent="0.25">
      <c r="A307" s="11">
        <v>441320874730</v>
      </c>
      <c r="B307" s="12" t="s">
        <v>317</v>
      </c>
    </row>
    <row r="308" spans="1:2" x14ac:dyDescent="0.25">
      <c r="A308" s="11">
        <v>441321673762</v>
      </c>
      <c r="B308" s="12" t="s">
        <v>318</v>
      </c>
    </row>
    <row r="309" spans="1:2" x14ac:dyDescent="0.25">
      <c r="A309" s="11">
        <v>441321713473</v>
      </c>
      <c r="B309" s="12" t="s">
        <v>319</v>
      </c>
    </row>
    <row r="310" spans="1:2" x14ac:dyDescent="0.25">
      <c r="A310" s="11">
        <v>441321714769</v>
      </c>
      <c r="B310" s="12" t="s">
        <v>320</v>
      </c>
    </row>
    <row r="311" spans="1:2" x14ac:dyDescent="0.25">
      <c r="A311" s="11">
        <v>441322803565</v>
      </c>
      <c r="B311" s="12" t="s">
        <v>321</v>
      </c>
    </row>
    <row r="312" spans="1:2" x14ac:dyDescent="0.25">
      <c r="A312" s="11">
        <v>441322813566</v>
      </c>
      <c r="B312" s="12" t="s">
        <v>322</v>
      </c>
    </row>
    <row r="313" spans="1:2" x14ac:dyDescent="0.25">
      <c r="A313" s="11">
        <v>450020804746</v>
      </c>
      <c r="B313" s="12" t="s">
        <v>323</v>
      </c>
    </row>
    <row r="314" spans="1:2" x14ac:dyDescent="0.25">
      <c r="A314" s="11">
        <v>450020874368</v>
      </c>
      <c r="B314" s="12" t="s">
        <v>324</v>
      </c>
    </row>
    <row r="315" spans="1:2" x14ac:dyDescent="0.25">
      <c r="A315" s="11">
        <v>450021394381</v>
      </c>
      <c r="B315" s="12" t="s">
        <v>325</v>
      </c>
    </row>
    <row r="316" spans="1:2" x14ac:dyDescent="0.25">
      <c r="A316" s="11">
        <v>450021794385</v>
      </c>
      <c r="B316" s="12" t="s">
        <v>326</v>
      </c>
    </row>
    <row r="317" spans="1:2" x14ac:dyDescent="0.25">
      <c r="A317" s="11">
        <v>450021834389</v>
      </c>
      <c r="B317" s="13" t="s">
        <v>327</v>
      </c>
    </row>
    <row r="318" spans="1:2" x14ac:dyDescent="0.25">
      <c r="A318" s="11">
        <v>450022864394</v>
      </c>
      <c r="B318" s="12" t="s">
        <v>328</v>
      </c>
    </row>
    <row r="319" spans="1:2" x14ac:dyDescent="0.25">
      <c r="A319" s="11">
        <v>471320605132</v>
      </c>
      <c r="B319" s="12" t="s">
        <v>329</v>
      </c>
    </row>
    <row r="320" spans="1:2" x14ac:dyDescent="0.25">
      <c r="A320" s="11">
        <v>471320605287</v>
      </c>
      <c r="B320" s="12" t="s">
        <v>330</v>
      </c>
    </row>
    <row r="321" spans="1:2" x14ac:dyDescent="0.25">
      <c r="A321" s="11">
        <v>471321705010</v>
      </c>
      <c r="B321" s="12" t="s">
        <v>331</v>
      </c>
    </row>
    <row r="322" spans="1:2" x14ac:dyDescent="0.25">
      <c r="A322" s="11">
        <v>471321705078</v>
      </c>
      <c r="B322" s="12" t="s">
        <v>332</v>
      </c>
    </row>
    <row r="323" spans="1:2" x14ac:dyDescent="0.25">
      <c r="A323" s="11">
        <v>471321715246</v>
      </c>
      <c r="B323" s="13" t="s">
        <v>333</v>
      </c>
    </row>
    <row r="324" spans="1:2" x14ac:dyDescent="0.25">
      <c r="A324" s="11">
        <v>471321715253</v>
      </c>
      <c r="B324" s="13" t="s">
        <v>334</v>
      </c>
    </row>
    <row r="325" spans="1:2" x14ac:dyDescent="0.25">
      <c r="A325" s="11">
        <v>471322995105</v>
      </c>
      <c r="B325" s="12" t="s">
        <v>335</v>
      </c>
    </row>
    <row r="326" spans="1:2" x14ac:dyDescent="0.25">
      <c r="A326" s="11">
        <v>471322995124</v>
      </c>
      <c r="B326" s="12" t="s">
        <v>336</v>
      </c>
    </row>
    <row r="327" spans="1:2" x14ac:dyDescent="0.25">
      <c r="A327" s="11">
        <v>471323195083</v>
      </c>
      <c r="B327" s="12" t="s">
        <v>337</v>
      </c>
    </row>
    <row r="328" spans="1:2" x14ac:dyDescent="0.25">
      <c r="A328" s="11">
        <v>471323195095</v>
      </c>
      <c r="B328" s="12" t="s">
        <v>338</v>
      </c>
    </row>
    <row r="329" spans="1:2" x14ac:dyDescent="0.25">
      <c r="A329" s="11">
        <v>520020062006</v>
      </c>
      <c r="B329" s="12" t="s">
        <v>339</v>
      </c>
    </row>
    <row r="330" spans="1:2" x14ac:dyDescent="0.25">
      <c r="A330" s="11">
        <v>520020092009</v>
      </c>
      <c r="B330" s="13" t="s">
        <v>340</v>
      </c>
    </row>
    <row r="331" spans="1:2" x14ac:dyDescent="0.25">
      <c r="A331" s="11">
        <v>520020262026</v>
      </c>
      <c r="B331" s="13" t="s">
        <v>341</v>
      </c>
    </row>
    <row r="332" spans="1:2" x14ac:dyDescent="0.25">
      <c r="A332" s="11">
        <v>520020402040</v>
      </c>
      <c r="B332" s="12" t="s">
        <v>342</v>
      </c>
    </row>
    <row r="333" spans="1:2" x14ac:dyDescent="0.25">
      <c r="A333" s="11">
        <v>520020412041</v>
      </c>
      <c r="B333" s="12" t="s">
        <v>343</v>
      </c>
    </row>
    <row r="334" spans="1:2" x14ac:dyDescent="0.25">
      <c r="A334" s="11">
        <v>520020492049</v>
      </c>
      <c r="B334" s="12" t="s">
        <v>344</v>
      </c>
    </row>
    <row r="335" spans="1:2" x14ac:dyDescent="0.25">
      <c r="A335" s="11">
        <v>520020562056</v>
      </c>
      <c r="B335" s="12" t="s">
        <v>345</v>
      </c>
    </row>
    <row r="336" spans="1:2" x14ac:dyDescent="0.25">
      <c r="A336" s="11">
        <v>520020662066</v>
      </c>
      <c r="B336" s="12" t="s">
        <v>346</v>
      </c>
    </row>
    <row r="337" spans="1:2" x14ac:dyDescent="0.25">
      <c r="A337" s="11">
        <v>520020692069</v>
      </c>
      <c r="B337" s="13" t="s">
        <v>347</v>
      </c>
    </row>
    <row r="338" spans="1:2" x14ac:dyDescent="0.25">
      <c r="A338" s="11">
        <v>520021122112</v>
      </c>
      <c r="B338" s="13" t="s">
        <v>348</v>
      </c>
    </row>
    <row r="339" spans="1:2" x14ac:dyDescent="0.25">
      <c r="A339" s="11">
        <v>520021222122</v>
      </c>
      <c r="B339" s="12" t="s">
        <v>349</v>
      </c>
    </row>
    <row r="340" spans="1:2" x14ac:dyDescent="0.25">
      <c r="A340" s="11">
        <v>520021382138</v>
      </c>
      <c r="B340" s="12" t="s">
        <v>350</v>
      </c>
    </row>
    <row r="341" spans="1:2" x14ac:dyDescent="0.25">
      <c r="A341" s="11">
        <v>520021572157</v>
      </c>
      <c r="B341" s="12" t="s">
        <v>351</v>
      </c>
    </row>
    <row r="342" spans="1:2" x14ac:dyDescent="0.25">
      <c r="A342" s="11">
        <v>520021842184</v>
      </c>
      <c r="B342" s="12" t="s">
        <v>352</v>
      </c>
    </row>
    <row r="343" spans="1:2" x14ac:dyDescent="0.25">
      <c r="A343" s="11">
        <v>520021982198</v>
      </c>
      <c r="B343" s="12" t="s">
        <v>353</v>
      </c>
    </row>
    <row r="344" spans="1:2" x14ac:dyDescent="0.25">
      <c r="A344" s="11">
        <v>520022042204</v>
      </c>
      <c r="B344" s="12" t="s">
        <v>354</v>
      </c>
    </row>
    <row r="345" spans="1:2" x14ac:dyDescent="0.25">
      <c r="A345" s="11">
        <v>520022282228</v>
      </c>
      <c r="B345" s="12" t="s">
        <v>355</v>
      </c>
    </row>
    <row r="346" spans="1:2" x14ac:dyDescent="0.25">
      <c r="A346" s="11">
        <v>520022512251</v>
      </c>
      <c r="B346" s="12" t="s">
        <v>356</v>
      </c>
    </row>
    <row r="347" spans="1:2" x14ac:dyDescent="0.25">
      <c r="A347" s="11">
        <v>520022642264</v>
      </c>
      <c r="B347" s="13" t="s">
        <v>357</v>
      </c>
    </row>
    <row r="348" spans="1:2" x14ac:dyDescent="0.25">
      <c r="A348" s="11">
        <v>520022742274</v>
      </c>
      <c r="B348" s="12" t="s">
        <v>358</v>
      </c>
    </row>
    <row r="349" spans="1:2" x14ac:dyDescent="0.25">
      <c r="A349" s="11">
        <v>520022932293</v>
      </c>
      <c r="B349" s="12" t="s">
        <v>359</v>
      </c>
    </row>
    <row r="350" spans="1:2" x14ac:dyDescent="0.25">
      <c r="A350" s="11">
        <v>520023052305</v>
      </c>
      <c r="B350" s="12" t="s">
        <v>360</v>
      </c>
    </row>
    <row r="351" spans="1:2" x14ac:dyDescent="0.25">
      <c r="A351" s="11">
        <v>520023202320</v>
      </c>
      <c r="B351" s="12" t="s">
        <v>361</v>
      </c>
    </row>
    <row r="352" spans="1:2" x14ac:dyDescent="0.25">
      <c r="A352" s="11">
        <v>520023212321</v>
      </c>
      <c r="B352" s="12" t="s">
        <v>362</v>
      </c>
    </row>
    <row r="353" spans="1:2" x14ac:dyDescent="0.25">
      <c r="A353" s="11">
        <v>530010101010</v>
      </c>
      <c r="B353" s="12" t="s">
        <v>363</v>
      </c>
    </row>
    <row r="354" spans="1:2" x14ac:dyDescent="0.25">
      <c r="A354" s="11">
        <v>540520694009</v>
      </c>
      <c r="B354" s="13" t="s">
        <v>364</v>
      </c>
    </row>
    <row r="355" spans="1:2" x14ac:dyDescent="0.25">
      <c r="A355" s="11">
        <v>540521123178</v>
      </c>
      <c r="B355" s="12" t="s">
        <v>365</v>
      </c>
    </row>
    <row r="356" spans="1:2" x14ac:dyDescent="0.25">
      <c r="A356" s="11">
        <v>540523203494</v>
      </c>
      <c r="B356" s="12" t="s">
        <v>366</v>
      </c>
    </row>
    <row r="357" spans="1:2" x14ac:dyDescent="0.25">
      <c r="A357" s="11">
        <v>540523213499</v>
      </c>
      <c r="B357" s="12" t="s">
        <v>367</v>
      </c>
    </row>
    <row r="358" spans="1:2" x14ac:dyDescent="0.25">
      <c r="A358" s="11">
        <v>541320093507</v>
      </c>
      <c r="B358" s="12" t="s">
        <v>368</v>
      </c>
    </row>
    <row r="359" spans="1:2" x14ac:dyDescent="0.25">
      <c r="A359" s="11">
        <v>541321223524</v>
      </c>
      <c r="B359" s="12" t="s">
        <v>369</v>
      </c>
    </row>
    <row r="360" spans="1:2" x14ac:dyDescent="0.25">
      <c r="A360" s="11">
        <v>541321843539</v>
      </c>
      <c r="B360" s="12" t="s">
        <v>370</v>
      </c>
    </row>
    <row r="361" spans="1:2" x14ac:dyDescent="0.25">
      <c r="A361" s="11">
        <v>541322643557</v>
      </c>
      <c r="B361" s="12" t="s">
        <v>371</v>
      </c>
    </row>
    <row r="362" spans="1:2" x14ac:dyDescent="0.25">
      <c r="A362" s="11">
        <v>541322743560</v>
      </c>
      <c r="B362" s="12" t="s">
        <v>372</v>
      </c>
    </row>
    <row r="363" spans="1:2" x14ac:dyDescent="0.25">
      <c r="A363" s="11">
        <v>541323053572</v>
      </c>
      <c r="B363" s="12" t="s">
        <v>373</v>
      </c>
    </row>
    <row r="364" spans="1:2" x14ac:dyDescent="0.25">
      <c r="A364" s="11">
        <v>541323203573</v>
      </c>
      <c r="B364" s="12" t="s">
        <v>374</v>
      </c>
    </row>
    <row r="365" spans="1:2" x14ac:dyDescent="0.25">
      <c r="A365" s="11">
        <v>541323213574</v>
      </c>
      <c r="B365" s="13" t="s">
        <v>375</v>
      </c>
    </row>
    <row r="366" spans="1:2" x14ac:dyDescent="0.25">
      <c r="A366" s="11">
        <v>550020494357</v>
      </c>
      <c r="B366" s="12" t="s">
        <v>376</v>
      </c>
    </row>
    <row r="367" spans="1:2" x14ac:dyDescent="0.25">
      <c r="A367" s="11">
        <v>550021123720</v>
      </c>
      <c r="B367" s="12" t="s">
        <v>377</v>
      </c>
    </row>
    <row r="368" spans="1:2" x14ac:dyDescent="0.25">
      <c r="A368" s="11">
        <v>571321125174</v>
      </c>
      <c r="B368" s="12" t="s">
        <v>378</v>
      </c>
    </row>
    <row r="369" spans="1:2" x14ac:dyDescent="0.25">
      <c r="A369" s="11">
        <v>571321125303</v>
      </c>
      <c r="B369" s="12" t="s">
        <v>379</v>
      </c>
    </row>
    <row r="370" spans="1:2" x14ac:dyDescent="0.25">
      <c r="A370" s="11">
        <v>571323205087</v>
      </c>
      <c r="B370" s="12" t="s">
        <v>380</v>
      </c>
    </row>
    <row r="371" spans="1:2" x14ac:dyDescent="0.25">
      <c r="A371" s="11">
        <v>571323205400</v>
      </c>
      <c r="B371" s="12" t="s">
        <v>381</v>
      </c>
    </row>
    <row r="372" spans="1:2" x14ac:dyDescent="0.25">
      <c r="A372" s="11">
        <v>620020012001</v>
      </c>
      <c r="B372" s="12" t="s">
        <v>382</v>
      </c>
    </row>
    <row r="373" spans="1:2" x14ac:dyDescent="0.25">
      <c r="A373" s="11">
        <v>620020192019</v>
      </c>
      <c r="B373" s="13" t="s">
        <v>383</v>
      </c>
    </row>
    <row r="374" spans="1:2" x14ac:dyDescent="0.25">
      <c r="A374" s="11">
        <v>620020202020</v>
      </c>
      <c r="B374" s="13" t="s">
        <v>384</v>
      </c>
    </row>
    <row r="375" spans="1:2" x14ac:dyDescent="0.25">
      <c r="A375" s="11">
        <v>620020242024</v>
      </c>
      <c r="B375" s="12" t="s">
        <v>385</v>
      </c>
    </row>
    <row r="376" spans="1:2" x14ac:dyDescent="0.25">
      <c r="A376" s="11">
        <v>620020292029</v>
      </c>
      <c r="B376" s="13" t="s">
        <v>386</v>
      </c>
    </row>
    <row r="377" spans="1:2" x14ac:dyDescent="0.25">
      <c r="A377" s="11">
        <v>620020332033</v>
      </c>
      <c r="B377" s="12" t="s">
        <v>387</v>
      </c>
    </row>
    <row r="378" spans="1:2" x14ac:dyDescent="0.25">
      <c r="A378" s="11">
        <v>620020452045</v>
      </c>
      <c r="B378" s="12" t="s">
        <v>388</v>
      </c>
    </row>
    <row r="379" spans="1:2" x14ac:dyDescent="0.25">
      <c r="A379" s="11">
        <v>620020462046</v>
      </c>
      <c r="B379" s="12" t="s">
        <v>389</v>
      </c>
    </row>
    <row r="380" spans="1:2" x14ac:dyDescent="0.25">
      <c r="A380" s="11">
        <v>620020552055</v>
      </c>
      <c r="B380" s="13" t="s">
        <v>390</v>
      </c>
    </row>
    <row r="381" spans="1:2" x14ac:dyDescent="0.25">
      <c r="A381" s="11">
        <v>620020572057</v>
      </c>
      <c r="B381" s="12" t="s">
        <v>391</v>
      </c>
    </row>
    <row r="382" spans="1:2" x14ac:dyDescent="0.25">
      <c r="A382" s="11">
        <v>620020592059</v>
      </c>
      <c r="B382" s="13" t="s">
        <v>392</v>
      </c>
    </row>
    <row r="383" spans="1:2" x14ac:dyDescent="0.25">
      <c r="A383" s="11">
        <v>620020732073</v>
      </c>
      <c r="B383" s="13" t="s">
        <v>393</v>
      </c>
    </row>
    <row r="384" spans="1:2" x14ac:dyDescent="0.25">
      <c r="A384" s="11">
        <v>620020762076</v>
      </c>
      <c r="B384" s="12" t="s">
        <v>394</v>
      </c>
    </row>
    <row r="385" spans="1:2" x14ac:dyDescent="0.25">
      <c r="A385" s="11">
        <v>620020782078</v>
      </c>
      <c r="B385" s="12" t="s">
        <v>395</v>
      </c>
    </row>
    <row r="386" spans="1:2" x14ac:dyDescent="0.25">
      <c r="A386" s="11">
        <v>620020822082</v>
      </c>
      <c r="B386" s="12" t="s">
        <v>396</v>
      </c>
    </row>
    <row r="387" spans="1:2" x14ac:dyDescent="0.25">
      <c r="A387" s="11">
        <v>620020832083</v>
      </c>
      <c r="B387" s="12" t="s">
        <v>397</v>
      </c>
    </row>
    <row r="388" spans="1:2" x14ac:dyDescent="0.25">
      <c r="A388" s="11">
        <v>620020882088</v>
      </c>
      <c r="B388" s="12" t="s">
        <v>398</v>
      </c>
    </row>
    <row r="389" spans="1:2" x14ac:dyDescent="0.25">
      <c r="A389" s="14">
        <v>620020932093</v>
      </c>
      <c r="B389" s="13" t="s">
        <v>399</v>
      </c>
    </row>
    <row r="390" spans="1:2" x14ac:dyDescent="0.25">
      <c r="A390" s="11">
        <v>620021102110</v>
      </c>
      <c r="B390" s="12" t="s">
        <v>400</v>
      </c>
    </row>
    <row r="391" spans="1:2" x14ac:dyDescent="0.25">
      <c r="A391" s="11">
        <v>620021132113</v>
      </c>
      <c r="B391" s="12" t="s">
        <v>401</v>
      </c>
    </row>
    <row r="392" spans="1:2" x14ac:dyDescent="0.25">
      <c r="A392" s="11">
        <v>620021142114</v>
      </c>
      <c r="B392" s="12" t="s">
        <v>402</v>
      </c>
    </row>
    <row r="393" spans="1:2" x14ac:dyDescent="0.25">
      <c r="A393" s="11">
        <v>620021152115</v>
      </c>
      <c r="B393" s="12" t="s">
        <v>403</v>
      </c>
    </row>
    <row r="394" spans="1:2" x14ac:dyDescent="0.25">
      <c r="A394" s="11">
        <v>620021162116</v>
      </c>
      <c r="B394" s="12" t="s">
        <v>404</v>
      </c>
    </row>
    <row r="395" spans="1:2" x14ac:dyDescent="0.25">
      <c r="A395" s="11">
        <v>620021182118</v>
      </c>
      <c r="B395" s="12" t="s">
        <v>405</v>
      </c>
    </row>
    <row r="396" spans="1:2" x14ac:dyDescent="0.25">
      <c r="A396" s="11">
        <v>620021212121</v>
      </c>
      <c r="B396" s="12" t="s">
        <v>406</v>
      </c>
    </row>
    <row r="397" spans="1:2" x14ac:dyDescent="0.25">
      <c r="A397" s="11">
        <v>620021302130</v>
      </c>
      <c r="B397" s="12" t="s">
        <v>407</v>
      </c>
    </row>
    <row r="398" spans="1:2" x14ac:dyDescent="0.25">
      <c r="A398" s="11">
        <v>620021332133</v>
      </c>
      <c r="B398" s="12" t="s">
        <v>408</v>
      </c>
    </row>
    <row r="399" spans="1:2" x14ac:dyDescent="0.25">
      <c r="A399" s="14">
        <v>620021442144</v>
      </c>
      <c r="B399" s="13" t="s">
        <v>409</v>
      </c>
    </row>
    <row r="400" spans="1:2" x14ac:dyDescent="0.25">
      <c r="A400" s="11">
        <v>620021462146</v>
      </c>
      <c r="B400" s="12" t="s">
        <v>410</v>
      </c>
    </row>
    <row r="401" spans="1:2" x14ac:dyDescent="0.25">
      <c r="A401" s="11">
        <v>620021472147</v>
      </c>
      <c r="B401" s="12" t="s">
        <v>411</v>
      </c>
    </row>
    <row r="402" spans="1:2" x14ac:dyDescent="0.25">
      <c r="A402" s="11">
        <v>620021552155</v>
      </c>
      <c r="B402" s="12" t="s">
        <v>412</v>
      </c>
    </row>
    <row r="403" spans="1:2" x14ac:dyDescent="0.25">
      <c r="A403" s="11">
        <v>620021592159</v>
      </c>
      <c r="B403" s="12" t="s">
        <v>413</v>
      </c>
    </row>
    <row r="404" spans="1:2" x14ac:dyDescent="0.25">
      <c r="A404" s="11">
        <v>620021612161</v>
      </c>
      <c r="B404" s="12" t="s">
        <v>414</v>
      </c>
    </row>
    <row r="405" spans="1:2" x14ac:dyDescent="0.25">
      <c r="A405" s="11">
        <v>620021692169</v>
      </c>
      <c r="B405" s="12" t="s">
        <v>415</v>
      </c>
    </row>
    <row r="406" spans="1:2" x14ac:dyDescent="0.25">
      <c r="A406" s="11">
        <v>620021892189</v>
      </c>
      <c r="B406" s="13" t="s">
        <v>416</v>
      </c>
    </row>
    <row r="407" spans="1:2" x14ac:dyDescent="0.25">
      <c r="A407" s="11">
        <v>620022022202</v>
      </c>
      <c r="B407" s="12" t="s">
        <v>417</v>
      </c>
    </row>
    <row r="408" spans="1:2" x14ac:dyDescent="0.25">
      <c r="A408" s="11">
        <v>620022092209</v>
      </c>
      <c r="B408" s="12" t="s">
        <v>418</v>
      </c>
    </row>
    <row r="409" spans="1:2" x14ac:dyDescent="0.25">
      <c r="A409" s="11">
        <v>620022102210</v>
      </c>
      <c r="B409" s="12" t="s">
        <v>419</v>
      </c>
    </row>
    <row r="410" spans="1:2" x14ac:dyDescent="0.25">
      <c r="A410" s="11">
        <v>620022122212</v>
      </c>
      <c r="B410" s="12" t="s">
        <v>420</v>
      </c>
    </row>
    <row r="411" spans="1:2" x14ac:dyDescent="0.25">
      <c r="A411" s="11">
        <v>620022162216</v>
      </c>
      <c r="B411" s="12" t="s">
        <v>421</v>
      </c>
    </row>
    <row r="412" spans="1:2" x14ac:dyDescent="0.25">
      <c r="A412" s="11">
        <v>620022222222</v>
      </c>
      <c r="B412" s="13" t="s">
        <v>422</v>
      </c>
    </row>
    <row r="413" spans="1:2" x14ac:dyDescent="0.25">
      <c r="A413" s="11">
        <v>620022272227</v>
      </c>
      <c r="B413" s="12" t="s">
        <v>423</v>
      </c>
    </row>
    <row r="414" spans="1:2" x14ac:dyDescent="0.25">
      <c r="A414" s="11">
        <v>620022302230</v>
      </c>
      <c r="B414" s="12" t="s">
        <v>424</v>
      </c>
    </row>
    <row r="415" spans="1:2" x14ac:dyDescent="0.25">
      <c r="A415" s="11">
        <v>620022322232</v>
      </c>
      <c r="B415" s="12" t="s">
        <v>425</v>
      </c>
    </row>
    <row r="416" spans="1:2" x14ac:dyDescent="0.25">
      <c r="A416" s="11">
        <v>620022382238</v>
      </c>
      <c r="B416" s="13" t="s">
        <v>426</v>
      </c>
    </row>
    <row r="417" spans="1:2" x14ac:dyDescent="0.25">
      <c r="A417" s="11">
        <v>620022432243</v>
      </c>
      <c r="B417" s="12" t="s">
        <v>427</v>
      </c>
    </row>
    <row r="418" spans="1:2" x14ac:dyDescent="0.25">
      <c r="A418" s="11">
        <v>620022452245</v>
      </c>
      <c r="B418" s="12" t="s">
        <v>428</v>
      </c>
    </row>
    <row r="419" spans="1:2" x14ac:dyDescent="0.25">
      <c r="A419" s="11">
        <v>620022522252</v>
      </c>
      <c r="B419" s="12" t="s">
        <v>429</v>
      </c>
    </row>
    <row r="420" spans="1:2" x14ac:dyDescent="0.25">
      <c r="A420" s="11">
        <v>620022562256</v>
      </c>
      <c r="B420" s="12" t="s">
        <v>430</v>
      </c>
    </row>
    <row r="421" spans="1:2" x14ac:dyDescent="0.25">
      <c r="A421" s="11">
        <v>620022572257</v>
      </c>
      <c r="B421" s="12" t="s">
        <v>431</v>
      </c>
    </row>
    <row r="422" spans="1:2" x14ac:dyDescent="0.25">
      <c r="A422" s="14">
        <v>620022582258</v>
      </c>
      <c r="B422" s="13" t="s">
        <v>432</v>
      </c>
    </row>
    <row r="423" spans="1:2" x14ac:dyDescent="0.25">
      <c r="A423" s="11">
        <v>620022682268</v>
      </c>
      <c r="B423" s="12" t="s">
        <v>433</v>
      </c>
    </row>
    <row r="424" spans="1:2" x14ac:dyDescent="0.25">
      <c r="A424" s="11">
        <v>620022732273</v>
      </c>
      <c r="B424" s="12" t="s">
        <v>434</v>
      </c>
    </row>
    <row r="425" spans="1:2" x14ac:dyDescent="0.25">
      <c r="A425" s="11">
        <v>620022752275</v>
      </c>
      <c r="B425" s="12" t="s">
        <v>435</v>
      </c>
    </row>
    <row r="426" spans="1:2" x14ac:dyDescent="0.25">
      <c r="A426" s="11">
        <v>620022782278</v>
      </c>
      <c r="B426" s="12" t="s">
        <v>436</v>
      </c>
    </row>
    <row r="427" spans="1:2" x14ac:dyDescent="0.25">
      <c r="A427" s="11">
        <v>620022822282</v>
      </c>
      <c r="B427" s="12" t="s">
        <v>437</v>
      </c>
    </row>
    <row r="428" spans="1:2" x14ac:dyDescent="0.25">
      <c r="A428" s="11">
        <v>620022852285</v>
      </c>
      <c r="B428" s="12" t="s">
        <v>438</v>
      </c>
    </row>
    <row r="429" spans="1:2" x14ac:dyDescent="0.25">
      <c r="A429" s="11">
        <v>620022982298</v>
      </c>
      <c r="B429" s="12" t="s">
        <v>439</v>
      </c>
    </row>
    <row r="430" spans="1:2" x14ac:dyDescent="0.25">
      <c r="A430" s="11">
        <v>620023172317</v>
      </c>
      <c r="B430" s="12" t="s">
        <v>440</v>
      </c>
    </row>
    <row r="431" spans="1:2" x14ac:dyDescent="0.25">
      <c r="A431" s="11">
        <v>620023242324</v>
      </c>
      <c r="B431" s="13" t="s">
        <v>441</v>
      </c>
    </row>
    <row r="432" spans="1:2" x14ac:dyDescent="0.25">
      <c r="A432" s="11">
        <v>630010011001</v>
      </c>
      <c r="B432" s="12" t="s">
        <v>442</v>
      </c>
    </row>
    <row r="433" spans="1:2" x14ac:dyDescent="0.25">
      <c r="A433" s="11">
        <v>630010091009</v>
      </c>
      <c r="B433" s="12" t="s">
        <v>443</v>
      </c>
    </row>
    <row r="434" spans="1:2" x14ac:dyDescent="0.25">
      <c r="A434" s="11">
        <v>640520553621</v>
      </c>
      <c r="B434" s="12" t="s">
        <v>444</v>
      </c>
    </row>
    <row r="435" spans="1:2" x14ac:dyDescent="0.25">
      <c r="A435" s="11">
        <v>640521183488</v>
      </c>
      <c r="B435" s="12" t="s">
        <v>445</v>
      </c>
    </row>
    <row r="436" spans="1:2" x14ac:dyDescent="0.25">
      <c r="A436" s="11">
        <v>640922574012</v>
      </c>
      <c r="B436" s="12" t="s">
        <v>446</v>
      </c>
    </row>
    <row r="437" spans="1:2" x14ac:dyDescent="0.25">
      <c r="A437" s="11">
        <v>641310093054</v>
      </c>
      <c r="B437" s="12" t="s">
        <v>447</v>
      </c>
    </row>
    <row r="438" spans="1:2" x14ac:dyDescent="0.25">
      <c r="A438" s="11">
        <v>641320013506</v>
      </c>
      <c r="B438" s="12" t="s">
        <v>448</v>
      </c>
    </row>
    <row r="439" spans="1:2" x14ac:dyDescent="0.25">
      <c r="A439" s="11">
        <v>641320333512</v>
      </c>
      <c r="B439" s="12" t="s">
        <v>449</v>
      </c>
    </row>
    <row r="440" spans="1:2" x14ac:dyDescent="0.25">
      <c r="A440" s="11">
        <v>641320453514</v>
      </c>
      <c r="B440" s="12" t="s">
        <v>450</v>
      </c>
    </row>
    <row r="441" spans="1:2" x14ac:dyDescent="0.25">
      <c r="A441" s="11">
        <v>641320834322</v>
      </c>
      <c r="B441" s="12" t="s">
        <v>451</v>
      </c>
    </row>
    <row r="442" spans="1:2" x14ac:dyDescent="0.25">
      <c r="A442" s="11">
        <v>641321143522</v>
      </c>
      <c r="B442" s="12" t="s">
        <v>452</v>
      </c>
    </row>
    <row r="443" spans="1:2" x14ac:dyDescent="0.25">
      <c r="A443" s="11">
        <v>641321334048</v>
      </c>
      <c r="B443" s="12" t="s">
        <v>453</v>
      </c>
    </row>
    <row r="444" spans="1:2" x14ac:dyDescent="0.25">
      <c r="A444" s="11">
        <v>641321444739</v>
      </c>
      <c r="B444" s="12" t="s">
        <v>454</v>
      </c>
    </row>
    <row r="445" spans="1:2" x14ac:dyDescent="0.25">
      <c r="A445" s="11">
        <v>641322123547</v>
      </c>
      <c r="B445" s="12" t="s">
        <v>455</v>
      </c>
    </row>
    <row r="446" spans="1:2" x14ac:dyDescent="0.25">
      <c r="A446" s="11">
        <v>641322524743</v>
      </c>
      <c r="B446" s="12" t="s">
        <v>456</v>
      </c>
    </row>
    <row r="447" spans="1:2" x14ac:dyDescent="0.25">
      <c r="A447" s="11">
        <v>641322753561</v>
      </c>
      <c r="B447" s="12" t="s">
        <v>457</v>
      </c>
    </row>
    <row r="448" spans="1:2" x14ac:dyDescent="0.25">
      <c r="A448" s="11">
        <v>650020764392</v>
      </c>
      <c r="B448" s="12" t="s">
        <v>458</v>
      </c>
    </row>
    <row r="449" spans="1:2" x14ac:dyDescent="0.25">
      <c r="A449" s="11">
        <v>650021184273</v>
      </c>
      <c r="B449" s="12" t="s">
        <v>459</v>
      </c>
    </row>
    <row r="450" spans="1:2" x14ac:dyDescent="0.25">
      <c r="A450" s="11">
        <v>650021184352</v>
      </c>
      <c r="B450" s="12" t="s">
        <v>460</v>
      </c>
    </row>
    <row r="451" spans="1:2" x14ac:dyDescent="0.25">
      <c r="A451" s="11">
        <v>650021334375</v>
      </c>
      <c r="B451" s="12" t="s">
        <v>461</v>
      </c>
    </row>
    <row r="452" spans="1:2" x14ac:dyDescent="0.25">
      <c r="A452" s="11">
        <v>650021614350</v>
      </c>
      <c r="B452" s="12" t="s">
        <v>462</v>
      </c>
    </row>
    <row r="453" spans="1:2" x14ac:dyDescent="0.25">
      <c r="A453" s="11">
        <v>650022224355</v>
      </c>
      <c r="B453" s="13" t="s">
        <v>463</v>
      </c>
    </row>
    <row r="454" spans="1:2" x14ac:dyDescent="0.25">
      <c r="A454" s="11">
        <v>671321185178</v>
      </c>
      <c r="B454" s="13" t="s">
        <v>464</v>
      </c>
    </row>
    <row r="455" spans="1:2" x14ac:dyDescent="0.25">
      <c r="A455" s="11">
        <v>671321185307</v>
      </c>
      <c r="B455" s="12" t="s">
        <v>465</v>
      </c>
    </row>
    <row r="456" spans="1:2" x14ac:dyDescent="0.25">
      <c r="A456" s="11">
        <v>671321465099</v>
      </c>
      <c r="B456" s="12" t="s">
        <v>466</v>
      </c>
    </row>
    <row r="457" spans="1:2" x14ac:dyDescent="0.25">
      <c r="A457" s="11">
        <v>671321465118</v>
      </c>
      <c r="B457" s="12" t="s">
        <v>467</v>
      </c>
    </row>
    <row r="458" spans="1:2" x14ac:dyDescent="0.25">
      <c r="A458" s="11">
        <v>671321615187</v>
      </c>
      <c r="B458" s="12" t="s">
        <v>468</v>
      </c>
    </row>
    <row r="459" spans="1:2" x14ac:dyDescent="0.25">
      <c r="A459" s="11">
        <v>671321615320</v>
      </c>
      <c r="B459" s="13" t="s">
        <v>469</v>
      </c>
    </row>
    <row r="460" spans="1:2" x14ac:dyDescent="0.25">
      <c r="A460" s="11">
        <v>671322455211</v>
      </c>
      <c r="B460" s="13" t="s">
        <v>470</v>
      </c>
    </row>
    <row r="461" spans="1:2" x14ac:dyDescent="0.25">
      <c r="A461" s="11">
        <v>671322455343</v>
      </c>
      <c r="B461" s="13" t="s">
        <v>471</v>
      </c>
    </row>
    <row r="462" spans="1:2" x14ac:dyDescent="0.25">
      <c r="A462" s="11">
        <v>720020132013</v>
      </c>
      <c r="B462" s="13" t="s">
        <v>472</v>
      </c>
    </row>
    <row r="463" spans="1:2" x14ac:dyDescent="0.25">
      <c r="A463" s="11">
        <v>720020162016</v>
      </c>
      <c r="B463" s="12" t="s">
        <v>473</v>
      </c>
    </row>
    <row r="464" spans="1:2" x14ac:dyDescent="0.25">
      <c r="A464" s="11">
        <v>720020182018</v>
      </c>
      <c r="B464" s="13" t="s">
        <v>474</v>
      </c>
    </row>
    <row r="465" spans="1:2" x14ac:dyDescent="0.25">
      <c r="A465" s="11">
        <v>720020322032</v>
      </c>
      <c r="B465" s="12" t="s">
        <v>475</v>
      </c>
    </row>
    <row r="466" spans="1:2" x14ac:dyDescent="0.25">
      <c r="A466" s="11">
        <v>720020342034</v>
      </c>
      <c r="B466" s="12" t="s">
        <v>476</v>
      </c>
    </row>
    <row r="467" spans="1:2" x14ac:dyDescent="0.25">
      <c r="A467" s="11">
        <v>720020362036</v>
      </c>
      <c r="B467" s="12" t="s">
        <v>477</v>
      </c>
    </row>
    <row r="468" spans="1:2" x14ac:dyDescent="0.25">
      <c r="A468" s="11">
        <v>720020372037</v>
      </c>
      <c r="B468" s="12" t="s">
        <v>478</v>
      </c>
    </row>
    <row r="469" spans="1:2" x14ac:dyDescent="0.25">
      <c r="A469" s="11">
        <v>720020442044</v>
      </c>
      <c r="B469" s="13" t="s">
        <v>479</v>
      </c>
    </row>
    <row r="470" spans="1:2" x14ac:dyDescent="0.25">
      <c r="A470" s="11">
        <v>720020482048</v>
      </c>
      <c r="B470" s="13" t="s">
        <v>480</v>
      </c>
    </row>
    <row r="471" spans="1:2" x14ac:dyDescent="0.25">
      <c r="A471" s="11">
        <v>720020542054</v>
      </c>
      <c r="B471" s="12" t="s">
        <v>481</v>
      </c>
    </row>
    <row r="472" spans="1:2" x14ac:dyDescent="0.25">
      <c r="A472" s="11">
        <v>720020612061</v>
      </c>
      <c r="B472" s="12" t="s">
        <v>482</v>
      </c>
    </row>
    <row r="473" spans="1:2" x14ac:dyDescent="0.25">
      <c r="A473" s="11">
        <v>720020702070</v>
      </c>
      <c r="B473" s="12" t="s">
        <v>483</v>
      </c>
    </row>
    <row r="474" spans="1:2" x14ac:dyDescent="0.25">
      <c r="A474" s="11">
        <v>720020842084</v>
      </c>
      <c r="B474" s="12" t="s">
        <v>484</v>
      </c>
    </row>
    <row r="475" spans="1:2" x14ac:dyDescent="0.25">
      <c r="A475" s="11">
        <v>720020852085</v>
      </c>
      <c r="B475" s="12" t="s">
        <v>485</v>
      </c>
    </row>
    <row r="476" spans="1:2" x14ac:dyDescent="0.25">
      <c r="A476" s="11">
        <v>720020902090</v>
      </c>
      <c r="B476" s="12" t="s">
        <v>486</v>
      </c>
    </row>
    <row r="477" spans="1:2" x14ac:dyDescent="0.25">
      <c r="A477" s="11">
        <v>720020952095</v>
      </c>
      <c r="B477" s="12" t="s">
        <v>487</v>
      </c>
    </row>
    <row r="478" spans="1:2" x14ac:dyDescent="0.25">
      <c r="A478" s="11">
        <v>720020972097</v>
      </c>
      <c r="B478" s="13" t="s">
        <v>488</v>
      </c>
    </row>
    <row r="479" spans="1:2" x14ac:dyDescent="0.25">
      <c r="A479" s="11">
        <v>720020982098</v>
      </c>
      <c r="B479" s="13" t="s">
        <v>489</v>
      </c>
    </row>
    <row r="480" spans="1:2" x14ac:dyDescent="0.25">
      <c r="A480" s="11">
        <v>720020992099</v>
      </c>
      <c r="B480" s="12" t="s">
        <v>490</v>
      </c>
    </row>
    <row r="481" spans="1:2" x14ac:dyDescent="0.25">
      <c r="A481" s="11">
        <v>720021022102</v>
      </c>
      <c r="B481" s="12" t="s">
        <v>491</v>
      </c>
    </row>
    <row r="482" spans="1:2" x14ac:dyDescent="0.25">
      <c r="A482" s="11">
        <v>720021032103</v>
      </c>
      <c r="B482" s="13" t="s">
        <v>492</v>
      </c>
    </row>
    <row r="483" spans="1:2" x14ac:dyDescent="0.25">
      <c r="A483" s="11">
        <v>720021082108</v>
      </c>
      <c r="B483" s="12" t="s">
        <v>493</v>
      </c>
    </row>
    <row r="484" spans="1:2" x14ac:dyDescent="0.25">
      <c r="A484" s="11">
        <v>720021172117</v>
      </c>
      <c r="B484" s="13" t="s">
        <v>494</v>
      </c>
    </row>
    <row r="485" spans="1:2" x14ac:dyDescent="0.25">
      <c r="A485" s="11">
        <v>720021232123</v>
      </c>
      <c r="B485" s="12" t="s">
        <v>495</v>
      </c>
    </row>
    <row r="486" spans="1:2" x14ac:dyDescent="0.25">
      <c r="A486" s="11">
        <v>720021252125</v>
      </c>
      <c r="B486" s="12" t="s">
        <v>496</v>
      </c>
    </row>
    <row r="487" spans="1:2" x14ac:dyDescent="0.25">
      <c r="A487" s="11">
        <v>720021322132</v>
      </c>
      <c r="B487" s="12" t="s">
        <v>497</v>
      </c>
    </row>
    <row r="488" spans="1:2" x14ac:dyDescent="0.25">
      <c r="A488" s="11">
        <v>720021342134</v>
      </c>
      <c r="B488" s="12" t="s">
        <v>498</v>
      </c>
    </row>
    <row r="489" spans="1:2" x14ac:dyDescent="0.25">
      <c r="A489" s="11">
        <v>720021622162</v>
      </c>
      <c r="B489" s="12" t="s">
        <v>499</v>
      </c>
    </row>
    <row r="490" spans="1:2" x14ac:dyDescent="0.25">
      <c r="A490" s="11">
        <v>720021772177</v>
      </c>
      <c r="B490" s="12" t="s">
        <v>500</v>
      </c>
    </row>
    <row r="491" spans="1:2" x14ac:dyDescent="0.25">
      <c r="A491" s="11">
        <v>720021812181</v>
      </c>
      <c r="B491" s="12" t="s">
        <v>501</v>
      </c>
    </row>
    <row r="492" spans="1:2" x14ac:dyDescent="0.25">
      <c r="A492" s="11">
        <v>720021902190</v>
      </c>
      <c r="B492" s="12" t="s">
        <v>502</v>
      </c>
    </row>
    <row r="493" spans="1:2" x14ac:dyDescent="0.25">
      <c r="A493" s="11">
        <v>720021912191</v>
      </c>
      <c r="B493" s="12" t="s">
        <v>503</v>
      </c>
    </row>
    <row r="494" spans="1:2" x14ac:dyDescent="0.25">
      <c r="A494" s="11">
        <v>720021942194</v>
      </c>
      <c r="B494" s="12" t="s">
        <v>504</v>
      </c>
    </row>
    <row r="495" spans="1:2" x14ac:dyDescent="0.25">
      <c r="A495" s="11">
        <v>720021992199</v>
      </c>
      <c r="B495" s="12" t="s">
        <v>505</v>
      </c>
    </row>
    <row r="496" spans="1:2" x14ac:dyDescent="0.25">
      <c r="A496" s="11">
        <v>720022072207</v>
      </c>
      <c r="B496" s="12" t="s">
        <v>506</v>
      </c>
    </row>
    <row r="497" spans="1:2" x14ac:dyDescent="0.25">
      <c r="A497" s="11">
        <v>720022082208</v>
      </c>
      <c r="B497" s="12" t="s">
        <v>507</v>
      </c>
    </row>
    <row r="498" spans="1:2" x14ac:dyDescent="0.25">
      <c r="A498" s="11">
        <v>720022142214</v>
      </c>
      <c r="B498" s="12" t="s">
        <v>508</v>
      </c>
    </row>
    <row r="499" spans="1:2" x14ac:dyDescent="0.25">
      <c r="A499" s="11">
        <v>720022202220</v>
      </c>
      <c r="B499" s="12" t="s">
        <v>509</v>
      </c>
    </row>
    <row r="500" spans="1:2" x14ac:dyDescent="0.25">
      <c r="A500" s="11">
        <v>720022232223</v>
      </c>
      <c r="B500" s="12" t="s">
        <v>510</v>
      </c>
    </row>
    <row r="501" spans="1:2" x14ac:dyDescent="0.25">
      <c r="A501" s="11">
        <v>720022242224</v>
      </c>
      <c r="B501" s="13" t="s">
        <v>511</v>
      </c>
    </row>
    <row r="502" spans="1:2" x14ac:dyDescent="0.25">
      <c r="A502" s="11">
        <v>720022262226</v>
      </c>
      <c r="B502" s="12" t="s">
        <v>512</v>
      </c>
    </row>
    <row r="503" spans="1:2" x14ac:dyDescent="0.25">
      <c r="A503" s="11">
        <v>720022362236</v>
      </c>
      <c r="B503" s="12" t="s">
        <v>513</v>
      </c>
    </row>
    <row r="504" spans="1:2" x14ac:dyDescent="0.25">
      <c r="A504" s="11">
        <v>720022422242</v>
      </c>
      <c r="B504" s="12" t="s">
        <v>514</v>
      </c>
    </row>
    <row r="505" spans="1:2" x14ac:dyDescent="0.25">
      <c r="A505" s="11">
        <v>720022502250</v>
      </c>
      <c r="B505" s="12" t="s">
        <v>515</v>
      </c>
    </row>
    <row r="506" spans="1:2" x14ac:dyDescent="0.25">
      <c r="A506" s="11">
        <v>720022602260</v>
      </c>
      <c r="B506" s="12" t="s">
        <v>516</v>
      </c>
    </row>
    <row r="507" spans="1:2" x14ac:dyDescent="0.25">
      <c r="A507" s="11">
        <v>720022612261</v>
      </c>
      <c r="B507" s="12" t="s">
        <v>517</v>
      </c>
    </row>
    <row r="508" spans="1:2" x14ac:dyDescent="0.25">
      <c r="A508" s="11">
        <v>720022772277</v>
      </c>
      <c r="B508" s="12" t="s">
        <v>518</v>
      </c>
    </row>
    <row r="509" spans="1:2" x14ac:dyDescent="0.25">
      <c r="A509" s="11">
        <v>720022872287</v>
      </c>
      <c r="B509" s="12" t="s">
        <v>519</v>
      </c>
    </row>
    <row r="510" spans="1:2" x14ac:dyDescent="0.25">
      <c r="A510" s="11">
        <v>720023002300</v>
      </c>
      <c r="B510" s="13" t="s">
        <v>520</v>
      </c>
    </row>
    <row r="511" spans="1:2" x14ac:dyDescent="0.25">
      <c r="A511" s="11">
        <v>720023012301</v>
      </c>
      <c r="B511" s="12" t="s">
        <v>521</v>
      </c>
    </row>
    <row r="512" spans="1:2" x14ac:dyDescent="0.25">
      <c r="A512" s="11">
        <v>720023282328</v>
      </c>
      <c r="B512" s="13" t="s">
        <v>522</v>
      </c>
    </row>
    <row r="513" spans="1:2" x14ac:dyDescent="0.25">
      <c r="A513" s="11">
        <v>720023292329</v>
      </c>
      <c r="B513" s="12" t="s">
        <v>523</v>
      </c>
    </row>
    <row r="514" spans="1:2" x14ac:dyDescent="0.25">
      <c r="A514" s="11">
        <v>720023302330</v>
      </c>
      <c r="B514" s="12" t="s">
        <v>524</v>
      </c>
    </row>
    <row r="515" spans="1:2" x14ac:dyDescent="0.25">
      <c r="A515" s="11">
        <v>720023332333</v>
      </c>
      <c r="B515" s="12" t="s">
        <v>525</v>
      </c>
    </row>
    <row r="516" spans="1:2" x14ac:dyDescent="0.25">
      <c r="A516" s="11">
        <v>720023342334</v>
      </c>
      <c r="B516" s="12" t="s">
        <v>526</v>
      </c>
    </row>
    <row r="517" spans="1:2" x14ac:dyDescent="0.25">
      <c r="A517" s="11">
        <v>720023352335</v>
      </c>
      <c r="B517" s="12" t="s">
        <v>527</v>
      </c>
    </row>
    <row r="518" spans="1:2" x14ac:dyDescent="0.25">
      <c r="A518" s="11">
        <v>730010041004</v>
      </c>
      <c r="B518" s="12" t="s">
        <v>528</v>
      </c>
    </row>
    <row r="519" spans="1:2" x14ac:dyDescent="0.25">
      <c r="A519" s="11">
        <v>730010081008</v>
      </c>
      <c r="B519" s="12" t="s">
        <v>529</v>
      </c>
    </row>
    <row r="520" spans="1:2" x14ac:dyDescent="0.25">
      <c r="A520" s="11">
        <v>730010121012</v>
      </c>
      <c r="B520" s="12" t="s">
        <v>530</v>
      </c>
    </row>
    <row r="521" spans="1:2" x14ac:dyDescent="0.25">
      <c r="A521" s="11">
        <v>740510043760</v>
      </c>
      <c r="B521" s="12" t="s">
        <v>531</v>
      </c>
    </row>
    <row r="522" spans="1:2" x14ac:dyDescent="0.25">
      <c r="A522" s="11">
        <v>740520613759</v>
      </c>
      <c r="B522" s="13" t="s">
        <v>532</v>
      </c>
    </row>
    <row r="523" spans="1:2" x14ac:dyDescent="0.25">
      <c r="A523" s="11">
        <v>740521513181</v>
      </c>
      <c r="B523" s="13" t="s">
        <v>533</v>
      </c>
    </row>
    <row r="524" spans="1:2" x14ac:dyDescent="0.25">
      <c r="A524" s="11">
        <v>740521514213</v>
      </c>
      <c r="B524" s="12" t="s">
        <v>534</v>
      </c>
    </row>
    <row r="525" spans="1:2" x14ac:dyDescent="0.25">
      <c r="A525" s="11">
        <v>740522423489</v>
      </c>
      <c r="B525" s="12" t="s">
        <v>535</v>
      </c>
    </row>
    <row r="526" spans="1:2" x14ac:dyDescent="0.25">
      <c r="A526" s="11">
        <v>741320163508</v>
      </c>
      <c r="B526" s="12" t="s">
        <v>536</v>
      </c>
    </row>
    <row r="527" spans="1:2" x14ac:dyDescent="0.25">
      <c r="A527" s="11">
        <v>741320184736</v>
      </c>
      <c r="B527" s="12" t="s">
        <v>537</v>
      </c>
    </row>
    <row r="528" spans="1:2" x14ac:dyDescent="0.25">
      <c r="A528" s="11">
        <v>741320323511</v>
      </c>
      <c r="B528" s="13" t="s">
        <v>538</v>
      </c>
    </row>
    <row r="529" spans="1:2" x14ac:dyDescent="0.25">
      <c r="A529" s="11">
        <v>741320343513</v>
      </c>
      <c r="B529" s="12" t="s">
        <v>539</v>
      </c>
    </row>
    <row r="530" spans="1:2" x14ac:dyDescent="0.25">
      <c r="A530" s="11">
        <v>741320363533</v>
      </c>
      <c r="B530" s="13" t="s">
        <v>540</v>
      </c>
    </row>
    <row r="531" spans="1:2" x14ac:dyDescent="0.25">
      <c r="A531" s="11">
        <v>741320543517</v>
      </c>
      <c r="B531" s="12" t="s">
        <v>541</v>
      </c>
    </row>
    <row r="532" spans="1:2" x14ac:dyDescent="0.25">
      <c r="A532" s="11">
        <v>741320613516</v>
      </c>
      <c r="B532" s="12" t="s">
        <v>542</v>
      </c>
    </row>
    <row r="533" spans="1:2" x14ac:dyDescent="0.25">
      <c r="A533" s="11">
        <v>741320953521</v>
      </c>
      <c r="B533" s="12" t="s">
        <v>543</v>
      </c>
    </row>
    <row r="534" spans="1:2" x14ac:dyDescent="0.25">
      <c r="A534" s="11">
        <v>741320973519</v>
      </c>
      <c r="B534" s="12" t="s">
        <v>544</v>
      </c>
    </row>
    <row r="535" spans="1:2" x14ac:dyDescent="0.25">
      <c r="A535" s="11">
        <v>741321233525</v>
      </c>
      <c r="B535" s="12" t="s">
        <v>545</v>
      </c>
    </row>
    <row r="536" spans="1:2" x14ac:dyDescent="0.25">
      <c r="A536" s="11">
        <v>741321323576</v>
      </c>
      <c r="B536" s="12" t="s">
        <v>546</v>
      </c>
    </row>
    <row r="537" spans="1:2" x14ac:dyDescent="0.25">
      <c r="A537" s="11">
        <v>741321343527</v>
      </c>
      <c r="B537" s="12" t="s">
        <v>547</v>
      </c>
    </row>
    <row r="538" spans="1:2" x14ac:dyDescent="0.25">
      <c r="A538" s="11">
        <v>741321343583</v>
      </c>
      <c r="B538" s="12" t="s">
        <v>548</v>
      </c>
    </row>
    <row r="539" spans="1:2" x14ac:dyDescent="0.25">
      <c r="A539" s="11">
        <v>741321513649</v>
      </c>
      <c r="B539" s="12" t="s">
        <v>549</v>
      </c>
    </row>
    <row r="540" spans="1:2" x14ac:dyDescent="0.25">
      <c r="A540" s="11">
        <v>741321514164</v>
      </c>
      <c r="B540" s="12" t="s">
        <v>550</v>
      </c>
    </row>
    <row r="541" spans="1:2" x14ac:dyDescent="0.25">
      <c r="A541" s="11">
        <v>741321523490</v>
      </c>
      <c r="B541" s="12" t="s">
        <v>551</v>
      </c>
    </row>
    <row r="542" spans="1:2" x14ac:dyDescent="0.25">
      <c r="A542" s="11">
        <v>741321523530</v>
      </c>
      <c r="B542" s="12" t="s">
        <v>552</v>
      </c>
    </row>
    <row r="543" spans="1:2" x14ac:dyDescent="0.25">
      <c r="A543" s="11">
        <v>741321524150</v>
      </c>
      <c r="B543" s="12" t="s">
        <v>553</v>
      </c>
    </row>
    <row r="544" spans="1:2" x14ac:dyDescent="0.25">
      <c r="A544" s="11">
        <v>741321623531</v>
      </c>
      <c r="B544" s="12" t="s">
        <v>554</v>
      </c>
    </row>
    <row r="545" spans="1:2" x14ac:dyDescent="0.25">
      <c r="A545" s="11">
        <v>741321773535</v>
      </c>
      <c r="B545" s="12" t="s">
        <v>555</v>
      </c>
    </row>
    <row r="546" spans="1:2" x14ac:dyDescent="0.25">
      <c r="A546" s="11">
        <v>741321813538</v>
      </c>
      <c r="B546" s="12" t="s">
        <v>556</v>
      </c>
    </row>
    <row r="547" spans="1:2" x14ac:dyDescent="0.25">
      <c r="A547" s="11">
        <v>741321993542</v>
      </c>
      <c r="B547" s="12" t="s">
        <v>557</v>
      </c>
    </row>
    <row r="548" spans="1:2" x14ac:dyDescent="0.25">
      <c r="A548" s="11">
        <v>741322073545</v>
      </c>
      <c r="B548" s="12" t="s">
        <v>558</v>
      </c>
    </row>
    <row r="549" spans="1:2" x14ac:dyDescent="0.25">
      <c r="A549" s="11">
        <v>741322083546</v>
      </c>
      <c r="B549" s="12" t="s">
        <v>559</v>
      </c>
    </row>
    <row r="550" spans="1:2" x14ac:dyDescent="0.25">
      <c r="A550" s="11">
        <v>741322204738</v>
      </c>
      <c r="B550" s="12" t="s">
        <v>560</v>
      </c>
    </row>
    <row r="551" spans="1:2" x14ac:dyDescent="0.25">
      <c r="A551" s="11">
        <v>741322233549</v>
      </c>
      <c r="B551" s="12" t="s">
        <v>561</v>
      </c>
    </row>
    <row r="552" spans="1:2" x14ac:dyDescent="0.25">
      <c r="A552" s="11">
        <v>741322423887</v>
      </c>
      <c r="B552" s="12" t="s">
        <v>562</v>
      </c>
    </row>
    <row r="553" spans="1:2" x14ac:dyDescent="0.25">
      <c r="A553" s="14">
        <v>741322603555</v>
      </c>
      <c r="B553" s="13" t="s">
        <v>563</v>
      </c>
    </row>
    <row r="554" spans="1:2" x14ac:dyDescent="0.25">
      <c r="A554" s="11">
        <v>741322613556</v>
      </c>
      <c r="B554" s="12" t="s">
        <v>564</v>
      </c>
    </row>
    <row r="555" spans="1:2" x14ac:dyDescent="0.25">
      <c r="A555" s="11">
        <v>741322773562</v>
      </c>
      <c r="B555" s="12" t="s">
        <v>565</v>
      </c>
    </row>
    <row r="556" spans="1:2" x14ac:dyDescent="0.25">
      <c r="A556" s="14">
        <v>750020133042</v>
      </c>
      <c r="B556" s="13" t="s">
        <v>566</v>
      </c>
    </row>
    <row r="557" spans="1:2" x14ac:dyDescent="0.25">
      <c r="A557" s="14">
        <v>750020164374</v>
      </c>
      <c r="B557" s="13" t="s">
        <v>567</v>
      </c>
    </row>
    <row r="558" spans="1:2" x14ac:dyDescent="0.25">
      <c r="A558" s="11">
        <v>750020364345</v>
      </c>
      <c r="B558" s="12" t="s">
        <v>568</v>
      </c>
    </row>
    <row r="559" spans="1:2" x14ac:dyDescent="0.25">
      <c r="A559" s="11">
        <v>750020364378</v>
      </c>
      <c r="B559" s="12" t="s">
        <v>569</v>
      </c>
    </row>
    <row r="560" spans="1:2" x14ac:dyDescent="0.25">
      <c r="A560" s="14">
        <v>750020842085</v>
      </c>
      <c r="B560" s="13" t="s">
        <v>570</v>
      </c>
    </row>
    <row r="561" spans="1:2" x14ac:dyDescent="0.25">
      <c r="A561" s="11">
        <v>750021234361</v>
      </c>
      <c r="B561" s="12" t="s">
        <v>571</v>
      </c>
    </row>
    <row r="562" spans="1:2" x14ac:dyDescent="0.25">
      <c r="A562" s="11">
        <v>750021344382</v>
      </c>
      <c r="B562" s="12" t="s">
        <v>572</v>
      </c>
    </row>
    <row r="563" spans="1:2" x14ac:dyDescent="0.25">
      <c r="A563" s="14">
        <v>750021774383</v>
      </c>
      <c r="B563" s="13" t="s">
        <v>573</v>
      </c>
    </row>
    <row r="564" spans="1:2" x14ac:dyDescent="0.25">
      <c r="A564" s="11">
        <v>750022074359</v>
      </c>
      <c r="B564" s="12" t="s">
        <v>574</v>
      </c>
    </row>
    <row r="565" spans="1:2" x14ac:dyDescent="0.25">
      <c r="A565" s="14">
        <v>750022082209</v>
      </c>
      <c r="B565" s="13" t="s">
        <v>575</v>
      </c>
    </row>
    <row r="566" spans="1:2" x14ac:dyDescent="0.25">
      <c r="A566" s="11">
        <v>750022424274</v>
      </c>
      <c r="B566" s="12" t="s">
        <v>576</v>
      </c>
    </row>
    <row r="567" spans="1:2" x14ac:dyDescent="0.25">
      <c r="A567" s="11">
        <v>750022613688</v>
      </c>
      <c r="B567" s="12" t="s">
        <v>577</v>
      </c>
    </row>
    <row r="568" spans="1:2" x14ac:dyDescent="0.25">
      <c r="A568" s="11">
        <v>750023004275</v>
      </c>
      <c r="B568" s="12" t="s">
        <v>578</v>
      </c>
    </row>
    <row r="569" spans="1:2" x14ac:dyDescent="0.25">
      <c r="A569" s="11">
        <v>750023004376</v>
      </c>
      <c r="B569" s="12" t="s">
        <v>579</v>
      </c>
    </row>
    <row r="570" spans="1:2" x14ac:dyDescent="0.25">
      <c r="A570" s="11">
        <v>750023014377</v>
      </c>
      <c r="B570" s="12" t="s">
        <v>580</v>
      </c>
    </row>
    <row r="571" spans="1:2" x14ac:dyDescent="0.25">
      <c r="A571" s="11">
        <v>771320135242</v>
      </c>
      <c r="B571" s="12" t="s">
        <v>581</v>
      </c>
    </row>
    <row r="572" spans="1:2" x14ac:dyDescent="0.25">
      <c r="A572" s="11">
        <v>771320135248</v>
      </c>
      <c r="B572" s="12" t="s">
        <v>582</v>
      </c>
    </row>
    <row r="573" spans="1:2" x14ac:dyDescent="0.25">
      <c r="A573" s="11">
        <v>771322425370</v>
      </c>
      <c r="B573" s="12" t="s">
        <v>583</v>
      </c>
    </row>
    <row r="574" spans="1:2" x14ac:dyDescent="0.25">
      <c r="A574" s="11">
        <v>771322425374</v>
      </c>
      <c r="B574" s="12" t="s">
        <v>584</v>
      </c>
    </row>
    <row r="575" spans="1:2" x14ac:dyDescent="0.25">
      <c r="A575" s="11">
        <v>771323344771</v>
      </c>
      <c r="B575" s="12" t="s">
        <v>585</v>
      </c>
    </row>
    <row r="576" spans="1:2" x14ac:dyDescent="0.25">
      <c r="A576" s="11">
        <v>771323344772</v>
      </c>
      <c r="B576" s="12" t="s">
        <v>586</v>
      </c>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5"/>
      <c r="B585" s="16"/>
    </row>
    <row r="586" spans="1:2" x14ac:dyDescent="0.25">
      <c r="A586" s="15"/>
      <c r="B586" s="16"/>
    </row>
    <row r="587" spans="1:2" x14ac:dyDescent="0.25">
      <c r="A587" s="15"/>
      <c r="B587" s="16"/>
    </row>
    <row r="588" spans="1:2" x14ac:dyDescent="0.25">
      <c r="A588" s="15"/>
      <c r="B588" s="16"/>
    </row>
    <row r="589" spans="1:2" x14ac:dyDescent="0.25">
      <c r="A589" s="15"/>
      <c r="B589" s="16"/>
    </row>
    <row r="590" spans="1:2" x14ac:dyDescent="0.25">
      <c r="A590" s="15"/>
      <c r="B590" s="16"/>
    </row>
    <row r="591" spans="1:2" x14ac:dyDescent="0.25">
      <c r="A591" s="17"/>
      <c r="B591" s="18"/>
    </row>
    <row r="592" spans="1:2" x14ac:dyDescent="0.25">
      <c r="A592" s="17"/>
      <c r="B592" s="18"/>
    </row>
    <row r="593" spans="1:2" x14ac:dyDescent="0.25">
      <c r="A593" s="17"/>
      <c r="B593" s="18"/>
    </row>
    <row r="594" spans="1:2" x14ac:dyDescent="0.25">
      <c r="A594" s="15"/>
      <c r="B594" s="16"/>
    </row>
    <row r="595" spans="1:2" x14ac:dyDescent="0.25">
      <c r="A595" s="17"/>
      <c r="B595" s="18"/>
    </row>
    <row r="596" spans="1:2" x14ac:dyDescent="0.25">
      <c r="A596" s="17"/>
      <c r="B596" s="18"/>
    </row>
    <row r="597" spans="1:2" x14ac:dyDescent="0.25">
      <c r="A597" s="15"/>
      <c r="B597" s="16"/>
    </row>
    <row r="598" spans="1:2" x14ac:dyDescent="0.25">
      <c r="A598" s="15"/>
      <c r="B598" s="16"/>
    </row>
    <row r="599" spans="1:2" x14ac:dyDescent="0.25">
      <c r="A599" s="15"/>
      <c r="B599" s="16"/>
    </row>
    <row r="600" spans="1:2" x14ac:dyDescent="0.25">
      <c r="A600" s="15"/>
      <c r="B600" s="16"/>
    </row>
    <row r="601" spans="1:2" x14ac:dyDescent="0.25">
      <c r="A601" s="15"/>
      <c r="B601" s="16"/>
    </row>
    <row r="602" spans="1:2" x14ac:dyDescent="0.25">
      <c r="A602" s="15"/>
      <c r="B602" s="16"/>
    </row>
    <row r="603" spans="1:2" x14ac:dyDescent="0.25">
      <c r="A603" s="15"/>
      <c r="B603" s="16"/>
    </row>
    <row r="604" spans="1:2" x14ac:dyDescent="0.25">
      <c r="A604" s="15"/>
      <c r="B604" s="16"/>
    </row>
    <row r="605" spans="1:2" x14ac:dyDescent="0.25">
      <c r="A605" s="15"/>
      <c r="B605" s="16"/>
    </row>
    <row r="606" spans="1:2" x14ac:dyDescent="0.25">
      <c r="A606" s="15"/>
      <c r="B606" s="16"/>
    </row>
    <row r="607" spans="1:2" x14ac:dyDescent="0.25">
      <c r="A607" s="15"/>
      <c r="B607" s="16"/>
    </row>
    <row r="608" spans="1:2" x14ac:dyDescent="0.25">
      <c r="A608" s="15"/>
      <c r="B608" s="16"/>
    </row>
    <row r="609" spans="1:2" x14ac:dyDescent="0.25">
      <c r="A609" s="15"/>
      <c r="B609" s="16"/>
    </row>
    <row r="610" spans="1:2" x14ac:dyDescent="0.25">
      <c r="A610" s="15"/>
      <c r="B610" s="16"/>
    </row>
    <row r="611" spans="1:2" x14ac:dyDescent="0.25">
      <c r="A611" s="15"/>
      <c r="B611" s="16"/>
    </row>
    <row r="612" spans="1:2" x14ac:dyDescent="0.25">
      <c r="A612" s="15"/>
      <c r="B612" s="16"/>
    </row>
    <row r="613" spans="1:2" x14ac:dyDescent="0.25">
      <c r="A613" s="17"/>
      <c r="B613" s="18"/>
    </row>
    <row r="614" spans="1:2" x14ac:dyDescent="0.25">
      <c r="A614" s="15"/>
      <c r="B614" s="16"/>
    </row>
    <row r="615" spans="1:2" x14ac:dyDescent="0.25">
      <c r="A615" s="15"/>
      <c r="B615" s="16"/>
    </row>
    <row r="616" spans="1:2" x14ac:dyDescent="0.25">
      <c r="A616" s="15"/>
      <c r="B616" s="16"/>
    </row>
    <row r="617" spans="1:2" x14ac:dyDescent="0.25">
      <c r="A617" s="17"/>
      <c r="B617" s="18"/>
    </row>
    <row r="618" spans="1:2" x14ac:dyDescent="0.25">
      <c r="A618" s="15"/>
      <c r="B618" s="16"/>
    </row>
    <row r="619" spans="1:2" x14ac:dyDescent="0.25">
      <c r="A619" s="15"/>
      <c r="B619" s="16"/>
    </row>
    <row r="620" spans="1:2" x14ac:dyDescent="0.25">
      <c r="A620" s="15"/>
      <c r="B620" s="16"/>
    </row>
    <row r="621" spans="1:2" x14ac:dyDescent="0.25">
      <c r="A621" s="15"/>
      <c r="B621" s="16"/>
    </row>
    <row r="622" spans="1:2" x14ac:dyDescent="0.25">
      <c r="A622" s="15"/>
      <c r="B622" s="16"/>
    </row>
    <row r="623" spans="1:2" x14ac:dyDescent="0.25">
      <c r="A623" s="15"/>
      <c r="B623" s="16"/>
    </row>
    <row r="624" spans="1:2" x14ac:dyDescent="0.25">
      <c r="A624" s="15"/>
      <c r="B624" s="16"/>
    </row>
    <row r="625" spans="1:2" x14ac:dyDescent="0.25">
      <c r="A625" s="15"/>
      <c r="B625" s="16"/>
    </row>
    <row r="626" spans="1:2" x14ac:dyDescent="0.25">
      <c r="A626" s="17"/>
      <c r="B626" s="18"/>
    </row>
    <row r="627" spans="1:2" x14ac:dyDescent="0.25">
      <c r="A627" s="15"/>
      <c r="B627" s="16"/>
    </row>
    <row r="628" spans="1:2" x14ac:dyDescent="0.25">
      <c r="A628" s="15"/>
      <c r="B628" s="16"/>
    </row>
    <row r="629" spans="1:2" x14ac:dyDescent="0.25">
      <c r="A629" s="17"/>
      <c r="B629" s="18"/>
    </row>
    <row r="630" spans="1:2" x14ac:dyDescent="0.25">
      <c r="A630" s="17"/>
      <c r="B630" s="18"/>
    </row>
    <row r="631" spans="1:2" x14ac:dyDescent="0.25">
      <c r="A631" s="15"/>
      <c r="B631" s="16"/>
    </row>
    <row r="632" spans="1:2" x14ac:dyDescent="0.25">
      <c r="A632" s="15"/>
      <c r="B632" s="16"/>
    </row>
    <row r="633" spans="1:2" x14ac:dyDescent="0.25">
      <c r="A633" s="15"/>
      <c r="B633" s="16"/>
    </row>
    <row r="634" spans="1:2" x14ac:dyDescent="0.25">
      <c r="A634" s="15"/>
      <c r="B634" s="16"/>
    </row>
    <row r="635" spans="1:2" x14ac:dyDescent="0.25">
      <c r="A635" s="15"/>
      <c r="B635" s="16"/>
    </row>
    <row r="636" spans="1:2" x14ac:dyDescent="0.25">
      <c r="A636" s="17"/>
      <c r="B636" s="18"/>
    </row>
    <row r="637" spans="1:2" x14ac:dyDescent="0.25">
      <c r="A637" s="17"/>
      <c r="B637" s="18"/>
    </row>
    <row r="638" spans="1:2" x14ac:dyDescent="0.25">
      <c r="A638" s="17"/>
      <c r="B638" s="18"/>
    </row>
    <row r="639" spans="1:2" x14ac:dyDescent="0.25">
      <c r="A639" s="15"/>
      <c r="B639" s="16"/>
    </row>
    <row r="640" spans="1:2" x14ac:dyDescent="0.25">
      <c r="A640" s="17"/>
      <c r="B640" s="18"/>
    </row>
    <row r="641" spans="1:2" x14ac:dyDescent="0.25">
      <c r="A641" s="17"/>
      <c r="B641" s="18"/>
    </row>
    <row r="642" spans="1:2" x14ac:dyDescent="0.25">
      <c r="A642" s="15"/>
      <c r="B642" s="16"/>
    </row>
    <row r="643" spans="1:2" x14ac:dyDescent="0.25">
      <c r="A643" s="15"/>
      <c r="B643" s="16"/>
    </row>
    <row r="644" spans="1:2" x14ac:dyDescent="0.25">
      <c r="A644" s="15"/>
      <c r="B644" s="16"/>
    </row>
    <row r="645" spans="1:2" x14ac:dyDescent="0.25">
      <c r="A645" s="15"/>
      <c r="B645" s="16"/>
    </row>
    <row r="646" spans="1:2" x14ac:dyDescent="0.25">
      <c r="A646" s="15"/>
      <c r="B646" s="16"/>
    </row>
    <row r="647" spans="1:2" x14ac:dyDescent="0.25">
      <c r="A647" s="15"/>
      <c r="B647" s="16"/>
    </row>
    <row r="648" spans="1:2" x14ac:dyDescent="0.25">
      <c r="A648" s="15"/>
      <c r="B648" s="16"/>
    </row>
    <row r="649" spans="1:2" x14ac:dyDescent="0.25">
      <c r="A649" s="15"/>
      <c r="B649" s="16"/>
    </row>
    <row r="650" spans="1:2" x14ac:dyDescent="0.25">
      <c r="A650" s="15"/>
      <c r="B650" s="16"/>
    </row>
    <row r="651" spans="1:2" x14ac:dyDescent="0.25">
      <c r="A651" s="15"/>
      <c r="B651" s="16"/>
    </row>
    <row r="652" spans="1:2" x14ac:dyDescent="0.25">
      <c r="A652" s="15"/>
      <c r="B652" s="16"/>
    </row>
    <row r="653" spans="1:2" x14ac:dyDescent="0.25">
      <c r="A653" s="15"/>
      <c r="B653" s="16"/>
    </row>
    <row r="654" spans="1:2" x14ac:dyDescent="0.25">
      <c r="A654" s="17"/>
      <c r="B654" s="18"/>
    </row>
    <row r="655" spans="1:2" x14ac:dyDescent="0.25">
      <c r="A655" s="15"/>
      <c r="B655" s="16"/>
    </row>
    <row r="656" spans="1:2" x14ac:dyDescent="0.25">
      <c r="A656" s="15"/>
      <c r="B656" s="16"/>
    </row>
    <row r="657" spans="1:2" x14ac:dyDescent="0.25">
      <c r="A657" s="15"/>
      <c r="B657" s="16"/>
    </row>
    <row r="658" spans="1:2" x14ac:dyDescent="0.25">
      <c r="A658" s="15"/>
      <c r="B658" s="16"/>
    </row>
    <row r="659" spans="1:2" x14ac:dyDescent="0.25">
      <c r="A659" s="15"/>
      <c r="B659" s="16"/>
    </row>
    <row r="660" spans="1:2" x14ac:dyDescent="0.25">
      <c r="A660" s="15"/>
      <c r="B660" s="16"/>
    </row>
    <row r="661" spans="1:2" x14ac:dyDescent="0.25">
      <c r="A661" s="15"/>
      <c r="B661" s="16"/>
    </row>
    <row r="662" spans="1:2" x14ac:dyDescent="0.25">
      <c r="A662" s="15"/>
      <c r="B662" s="16"/>
    </row>
    <row r="663" spans="1:2" x14ac:dyDescent="0.25">
      <c r="A663" s="15"/>
      <c r="B663" s="16"/>
    </row>
    <row r="664" spans="1:2" x14ac:dyDescent="0.25">
      <c r="A664" s="15"/>
      <c r="B664" s="16"/>
    </row>
    <row r="665" spans="1:2" x14ac:dyDescent="0.25">
      <c r="A665" s="15"/>
      <c r="B665" s="16"/>
    </row>
    <row r="666" spans="1:2" x14ac:dyDescent="0.25">
      <c r="A666" s="15"/>
      <c r="B666" s="16"/>
    </row>
    <row r="667" spans="1:2" x14ac:dyDescent="0.25">
      <c r="A667" s="15"/>
      <c r="B667" s="16"/>
    </row>
    <row r="668" spans="1:2" x14ac:dyDescent="0.25">
      <c r="A668" s="15"/>
      <c r="B668" s="16"/>
    </row>
    <row r="669" spans="1:2" x14ac:dyDescent="0.25">
      <c r="A669" s="15"/>
      <c r="B669" s="16"/>
    </row>
    <row r="670" spans="1:2" x14ac:dyDescent="0.25">
      <c r="A670" s="15"/>
      <c r="B670" s="16"/>
    </row>
    <row r="671" spans="1:2" x14ac:dyDescent="0.25">
      <c r="A671" s="15"/>
      <c r="B671" s="16"/>
    </row>
    <row r="672" spans="1:2" x14ac:dyDescent="0.25">
      <c r="A672" s="15"/>
      <c r="B672" s="16"/>
    </row>
    <row r="673" spans="1:2" x14ac:dyDescent="0.25">
      <c r="A673" s="15"/>
      <c r="B673" s="16"/>
    </row>
    <row r="674" spans="1:2" x14ac:dyDescent="0.25">
      <c r="A674" s="15"/>
      <c r="B674" s="16"/>
    </row>
    <row r="675" spans="1:2" x14ac:dyDescent="0.25">
      <c r="A675" s="15"/>
      <c r="B675" s="16"/>
    </row>
    <row r="676" spans="1:2" x14ac:dyDescent="0.25">
      <c r="A676" s="15"/>
      <c r="B676" s="16"/>
    </row>
    <row r="677" spans="1:2" x14ac:dyDescent="0.25">
      <c r="A677" s="15"/>
      <c r="B677" s="16"/>
    </row>
    <row r="678" spans="1:2" x14ac:dyDescent="0.25">
      <c r="A678" s="17"/>
      <c r="B678" s="18"/>
    </row>
    <row r="679" spans="1:2" x14ac:dyDescent="0.25">
      <c r="A679" s="15"/>
      <c r="B679" s="16"/>
    </row>
    <row r="680" spans="1:2" x14ac:dyDescent="0.25">
      <c r="A680" s="17"/>
      <c r="B680" s="18"/>
    </row>
    <row r="681" spans="1:2" x14ac:dyDescent="0.25">
      <c r="A681" s="17"/>
      <c r="B681" s="18"/>
    </row>
    <row r="682" spans="1:2" x14ac:dyDescent="0.25">
      <c r="A682" s="15"/>
      <c r="B682" s="16"/>
    </row>
    <row r="683" spans="1:2" x14ac:dyDescent="0.25">
      <c r="A683" s="15"/>
      <c r="B683" s="16"/>
    </row>
    <row r="684" spans="1:2" x14ac:dyDescent="0.25">
      <c r="A684" s="15"/>
      <c r="B684" s="16"/>
    </row>
    <row r="685" spans="1:2" x14ac:dyDescent="0.25">
      <c r="A685" s="15"/>
      <c r="B685" s="16"/>
    </row>
    <row r="686" spans="1:2" x14ac:dyDescent="0.25">
      <c r="A686" s="15"/>
      <c r="B686" s="16"/>
    </row>
    <row r="687" spans="1:2" x14ac:dyDescent="0.25">
      <c r="A687" s="15"/>
      <c r="B687" s="16"/>
    </row>
    <row r="688" spans="1:2" x14ac:dyDescent="0.25">
      <c r="A688" s="15"/>
      <c r="B688" s="16"/>
    </row>
    <row r="689" spans="1:2" x14ac:dyDescent="0.25">
      <c r="A689" s="15"/>
      <c r="B689" s="16"/>
    </row>
    <row r="690" spans="1:2" x14ac:dyDescent="0.25">
      <c r="A690" s="15"/>
      <c r="B690" s="16"/>
    </row>
    <row r="691" spans="1:2" x14ac:dyDescent="0.25">
      <c r="A691" s="15"/>
      <c r="B691" s="16"/>
    </row>
    <row r="692" spans="1:2" x14ac:dyDescent="0.25">
      <c r="A692" s="15"/>
      <c r="B692" s="16"/>
    </row>
    <row r="693" spans="1:2" x14ac:dyDescent="0.25">
      <c r="A693" s="15"/>
      <c r="B693" s="16"/>
    </row>
    <row r="694" spans="1:2" x14ac:dyDescent="0.25">
      <c r="A694" s="15"/>
      <c r="B694" s="16"/>
    </row>
    <row r="695" spans="1:2" x14ac:dyDescent="0.25">
      <c r="A695" s="15"/>
      <c r="B695" s="16"/>
    </row>
    <row r="696" spans="1:2" x14ac:dyDescent="0.25">
      <c r="A696" s="15"/>
      <c r="B696" s="16"/>
    </row>
    <row r="697" spans="1:2" x14ac:dyDescent="0.25">
      <c r="A697" s="15"/>
      <c r="B697" s="16"/>
    </row>
    <row r="698" spans="1:2" x14ac:dyDescent="0.25">
      <c r="A698" s="15"/>
      <c r="B698" s="16"/>
    </row>
    <row r="699" spans="1:2" x14ac:dyDescent="0.25">
      <c r="A699" s="15"/>
      <c r="B699" s="16"/>
    </row>
    <row r="700" spans="1:2" x14ac:dyDescent="0.25">
      <c r="A700" s="15"/>
      <c r="B700" s="16"/>
    </row>
    <row r="701" spans="1:2" x14ac:dyDescent="0.25">
      <c r="A701" s="15"/>
      <c r="B701" s="16"/>
    </row>
    <row r="702" spans="1:2" x14ac:dyDescent="0.25">
      <c r="A702" s="17"/>
      <c r="B702" s="18"/>
    </row>
    <row r="703" spans="1:2" x14ac:dyDescent="0.25">
      <c r="A703" s="15"/>
      <c r="B703" s="16"/>
    </row>
    <row r="704" spans="1:2" x14ac:dyDescent="0.25">
      <c r="A704" s="17"/>
      <c r="B704" s="18"/>
    </row>
    <row r="705" spans="1:2" x14ac:dyDescent="0.25">
      <c r="A705" s="15"/>
      <c r="B705" s="16"/>
    </row>
    <row r="706" spans="1:2" x14ac:dyDescent="0.25">
      <c r="A706" s="15"/>
      <c r="B706" s="16"/>
    </row>
    <row r="707" spans="1:2" x14ac:dyDescent="0.25">
      <c r="A707" s="15"/>
      <c r="B707" s="16"/>
    </row>
    <row r="708" spans="1:2" x14ac:dyDescent="0.25">
      <c r="A708" s="15"/>
      <c r="B708" s="16"/>
    </row>
    <row r="709" spans="1:2" x14ac:dyDescent="0.25">
      <c r="A709" s="15"/>
      <c r="B709" s="16"/>
    </row>
    <row r="710" spans="1:2" x14ac:dyDescent="0.25">
      <c r="A710" s="15"/>
      <c r="B710" s="16"/>
    </row>
    <row r="711" spans="1:2" x14ac:dyDescent="0.25">
      <c r="A711" s="15"/>
      <c r="B711" s="16"/>
    </row>
    <row r="712" spans="1:2" x14ac:dyDescent="0.25">
      <c r="A712" s="15"/>
      <c r="B712" s="16"/>
    </row>
    <row r="713" spans="1:2" x14ac:dyDescent="0.25">
      <c r="A713" s="15"/>
      <c r="B713" s="16"/>
    </row>
    <row r="714" spans="1:2" x14ac:dyDescent="0.25">
      <c r="A714" s="15"/>
      <c r="B714" s="16"/>
    </row>
    <row r="715" spans="1:2" x14ac:dyDescent="0.25">
      <c r="A715" s="17"/>
      <c r="B715" s="18"/>
    </row>
    <row r="716" spans="1:2" x14ac:dyDescent="0.25">
      <c r="A716" s="15"/>
      <c r="B716" s="16"/>
    </row>
    <row r="717" spans="1:2" x14ac:dyDescent="0.25">
      <c r="A717" s="17"/>
      <c r="B717" s="18"/>
    </row>
    <row r="718" spans="1:2" x14ac:dyDescent="0.25">
      <c r="A718" s="15"/>
      <c r="B718" s="16"/>
    </row>
    <row r="719" spans="1:2" x14ac:dyDescent="0.25">
      <c r="A719" s="17"/>
      <c r="B719" s="18"/>
    </row>
    <row r="720" spans="1:2" x14ac:dyDescent="0.25">
      <c r="A720" s="15"/>
      <c r="B720" s="16"/>
    </row>
    <row r="721" spans="1:2" x14ac:dyDescent="0.25">
      <c r="A721" s="17"/>
      <c r="B721" s="18"/>
    </row>
    <row r="722" spans="1:2" x14ac:dyDescent="0.25">
      <c r="A722" s="15"/>
      <c r="B722" s="16"/>
    </row>
    <row r="723" spans="1:2" x14ac:dyDescent="0.25">
      <c r="A723" s="15"/>
      <c r="B723" s="16"/>
    </row>
    <row r="724" spans="1:2" x14ac:dyDescent="0.25">
      <c r="A724" s="15"/>
      <c r="B724" s="16"/>
    </row>
    <row r="725" spans="1:2" x14ac:dyDescent="0.25">
      <c r="A725" s="15"/>
      <c r="B725" s="16"/>
    </row>
    <row r="726" spans="1:2" x14ac:dyDescent="0.25">
      <c r="A726" s="15"/>
      <c r="B726" s="16"/>
    </row>
    <row r="727" spans="1:2" x14ac:dyDescent="0.25">
      <c r="A727" s="15"/>
      <c r="B727" s="16"/>
    </row>
    <row r="728" spans="1:2" x14ac:dyDescent="0.25">
      <c r="A728" s="17"/>
      <c r="B728" s="18"/>
    </row>
    <row r="729" spans="1:2" x14ac:dyDescent="0.25">
      <c r="A729" s="15"/>
      <c r="B729" s="16"/>
    </row>
    <row r="730" spans="1:2" x14ac:dyDescent="0.25">
      <c r="A730" s="15"/>
      <c r="B730" s="16"/>
    </row>
    <row r="731" spans="1:2" x14ac:dyDescent="0.25">
      <c r="A731" s="17"/>
      <c r="B731" s="18"/>
    </row>
    <row r="732" spans="1:2" x14ac:dyDescent="0.25">
      <c r="A732" s="15"/>
      <c r="B732" s="16"/>
    </row>
    <row r="733" spans="1:2" x14ac:dyDescent="0.25">
      <c r="A733" s="15"/>
      <c r="B733" s="16"/>
    </row>
    <row r="734" spans="1:2" x14ac:dyDescent="0.25">
      <c r="A734" s="15"/>
      <c r="B734" s="16"/>
    </row>
    <row r="735" spans="1:2" x14ac:dyDescent="0.25">
      <c r="A735" s="15"/>
      <c r="B735" s="16"/>
    </row>
    <row r="736" spans="1:2" x14ac:dyDescent="0.25">
      <c r="A736" s="15"/>
      <c r="B736" s="16"/>
    </row>
    <row r="737" spans="1:2" x14ac:dyDescent="0.25">
      <c r="A737" s="15"/>
      <c r="B737" s="16"/>
    </row>
    <row r="738" spans="1:2" x14ac:dyDescent="0.25">
      <c r="A738" s="15"/>
      <c r="B738" s="16"/>
    </row>
    <row r="739" spans="1:2" x14ac:dyDescent="0.25">
      <c r="A739" s="15"/>
      <c r="B739" s="16"/>
    </row>
    <row r="740" spans="1:2" x14ac:dyDescent="0.25">
      <c r="A740" s="17"/>
      <c r="B740" s="18"/>
    </row>
    <row r="741" spans="1:2" x14ac:dyDescent="0.25">
      <c r="A741" s="15"/>
      <c r="B741" s="16"/>
    </row>
    <row r="742" spans="1:2" x14ac:dyDescent="0.25">
      <c r="A742" s="15"/>
      <c r="B742" s="16"/>
    </row>
    <row r="743" spans="1:2" x14ac:dyDescent="0.25">
      <c r="A743" s="17"/>
      <c r="B743" s="18"/>
    </row>
    <row r="744" spans="1:2" x14ac:dyDescent="0.25">
      <c r="A744" s="15"/>
      <c r="B744" s="16"/>
    </row>
    <row r="745" spans="1:2" x14ac:dyDescent="0.25">
      <c r="A745" s="15"/>
      <c r="B745" s="16"/>
    </row>
    <row r="746" spans="1:2" x14ac:dyDescent="0.25">
      <c r="A746" s="15"/>
      <c r="B746" s="16"/>
    </row>
    <row r="747" spans="1:2" x14ac:dyDescent="0.25">
      <c r="A747" s="15"/>
      <c r="B747" s="16"/>
    </row>
    <row r="748" spans="1:2" x14ac:dyDescent="0.25">
      <c r="A748" s="15"/>
      <c r="B748" s="16"/>
    </row>
    <row r="749" spans="1:2" x14ac:dyDescent="0.25">
      <c r="A749" s="15"/>
      <c r="B749" s="16"/>
    </row>
    <row r="750" spans="1:2" x14ac:dyDescent="0.25">
      <c r="A750" s="15"/>
      <c r="B750" s="16"/>
    </row>
    <row r="751" spans="1:2" x14ac:dyDescent="0.25">
      <c r="A751" s="15"/>
      <c r="B751" s="16"/>
    </row>
    <row r="752" spans="1:2" x14ac:dyDescent="0.25">
      <c r="A752" s="15"/>
      <c r="B752" s="16"/>
    </row>
    <row r="753" spans="1:2" x14ac:dyDescent="0.25">
      <c r="A753" s="17"/>
      <c r="B753" s="18"/>
    </row>
    <row r="754" spans="1:2" x14ac:dyDescent="0.25">
      <c r="A754" s="17"/>
      <c r="B754" s="18"/>
    </row>
    <row r="755" spans="1:2" x14ac:dyDescent="0.25">
      <c r="A755" s="15"/>
      <c r="B755" s="16"/>
    </row>
    <row r="756" spans="1:2" x14ac:dyDescent="0.25">
      <c r="A756" s="15"/>
      <c r="B756" s="16"/>
    </row>
    <row r="757" spans="1:2" x14ac:dyDescent="0.25">
      <c r="A757" s="15"/>
      <c r="B757" s="16"/>
    </row>
    <row r="758" spans="1:2" x14ac:dyDescent="0.25">
      <c r="A758" s="15"/>
      <c r="B758" s="16"/>
    </row>
    <row r="759" spans="1:2" x14ac:dyDescent="0.25">
      <c r="A759" s="15"/>
      <c r="B759" s="16"/>
    </row>
    <row r="760" spans="1:2" x14ac:dyDescent="0.25">
      <c r="A760" s="15"/>
      <c r="B760" s="16"/>
    </row>
    <row r="761" spans="1:2" x14ac:dyDescent="0.25">
      <c r="A761" s="15"/>
      <c r="B761" s="16"/>
    </row>
    <row r="762" spans="1:2" x14ac:dyDescent="0.25">
      <c r="A762" s="15"/>
      <c r="B762" s="16"/>
    </row>
    <row r="763" spans="1:2" x14ac:dyDescent="0.25">
      <c r="A763" s="15"/>
      <c r="B763" s="16"/>
    </row>
    <row r="764" spans="1:2" x14ac:dyDescent="0.25">
      <c r="A764" s="17"/>
      <c r="B764" s="18"/>
    </row>
    <row r="765" spans="1:2" x14ac:dyDescent="0.25">
      <c r="A765" s="15"/>
      <c r="B765" s="16"/>
    </row>
    <row r="766" spans="1:2" x14ac:dyDescent="0.25">
      <c r="A766" s="15"/>
      <c r="B766" s="16"/>
    </row>
    <row r="767" spans="1:2" x14ac:dyDescent="0.25">
      <c r="A767" s="17"/>
      <c r="B767" s="18"/>
    </row>
    <row r="768" spans="1:2" x14ac:dyDescent="0.25">
      <c r="A768" s="15"/>
      <c r="B768" s="16"/>
    </row>
    <row r="769" spans="1:2" x14ac:dyDescent="0.25">
      <c r="A769" s="15"/>
      <c r="B769" s="16"/>
    </row>
    <row r="770" spans="1:2" x14ac:dyDescent="0.25">
      <c r="A770" s="15"/>
      <c r="B770" s="16"/>
    </row>
    <row r="771" spans="1:2" x14ac:dyDescent="0.25">
      <c r="A771" s="17"/>
      <c r="B771" s="18"/>
    </row>
    <row r="772" spans="1:2" x14ac:dyDescent="0.25">
      <c r="A772" s="15"/>
      <c r="B772" s="16"/>
    </row>
    <row r="773" spans="1:2" x14ac:dyDescent="0.25">
      <c r="A773" s="15"/>
      <c r="B773" s="16"/>
    </row>
    <row r="774" spans="1:2" x14ac:dyDescent="0.25">
      <c r="A774" s="15"/>
      <c r="B774" s="16"/>
    </row>
    <row r="775" spans="1:2" x14ac:dyDescent="0.25">
      <c r="A775" s="15"/>
      <c r="B775" s="16"/>
    </row>
    <row r="776" spans="1:2" x14ac:dyDescent="0.25">
      <c r="A776" s="15"/>
      <c r="B776" s="16"/>
    </row>
    <row r="777" spans="1:2" x14ac:dyDescent="0.25">
      <c r="A777" s="15"/>
      <c r="B777" s="16"/>
    </row>
    <row r="778" spans="1:2" x14ac:dyDescent="0.25">
      <c r="A778" s="15"/>
      <c r="B778" s="16"/>
    </row>
    <row r="779" spans="1:2" x14ac:dyDescent="0.25">
      <c r="A779" s="17"/>
      <c r="B779" s="18"/>
    </row>
    <row r="780" spans="1:2" x14ac:dyDescent="0.25">
      <c r="A780" s="15"/>
      <c r="B780" s="16"/>
    </row>
    <row r="781" spans="1:2" x14ac:dyDescent="0.25">
      <c r="A781" s="15"/>
      <c r="B781" s="16"/>
    </row>
    <row r="782" spans="1:2" x14ac:dyDescent="0.25">
      <c r="A782" s="15"/>
      <c r="B782" s="16"/>
    </row>
    <row r="783" spans="1:2" x14ac:dyDescent="0.25">
      <c r="A783" s="17"/>
      <c r="B783" s="18"/>
    </row>
    <row r="784" spans="1:2" x14ac:dyDescent="0.25">
      <c r="A784" s="15"/>
      <c r="B784" s="16"/>
    </row>
    <row r="785" spans="1:2" x14ac:dyDescent="0.25">
      <c r="A785" s="17"/>
      <c r="B785" s="18"/>
    </row>
    <row r="786" spans="1:2" x14ac:dyDescent="0.25">
      <c r="A786" s="15"/>
      <c r="B786" s="16"/>
    </row>
    <row r="787" spans="1:2" x14ac:dyDescent="0.25">
      <c r="A787" s="15"/>
      <c r="B787" s="16"/>
    </row>
    <row r="788" spans="1:2" x14ac:dyDescent="0.25">
      <c r="A788" s="15"/>
      <c r="B788" s="16"/>
    </row>
    <row r="789" spans="1:2" x14ac:dyDescent="0.25">
      <c r="A789" s="15"/>
      <c r="B789" s="16"/>
    </row>
    <row r="790" spans="1:2" x14ac:dyDescent="0.25">
      <c r="A790" s="15"/>
      <c r="B790" s="16"/>
    </row>
    <row r="791" spans="1:2" x14ac:dyDescent="0.25">
      <c r="A791" s="15"/>
      <c r="B791" s="16"/>
    </row>
    <row r="792" spans="1:2" x14ac:dyDescent="0.25">
      <c r="A792" s="15"/>
      <c r="B792" s="16"/>
    </row>
    <row r="793" spans="1:2" x14ac:dyDescent="0.25">
      <c r="A793" s="15"/>
      <c r="B793" s="16"/>
    </row>
    <row r="794" spans="1:2" x14ac:dyDescent="0.25">
      <c r="A794" s="15"/>
      <c r="B794" s="16"/>
    </row>
    <row r="795" spans="1:2" x14ac:dyDescent="0.25">
      <c r="A795" s="15"/>
      <c r="B795" s="16"/>
    </row>
    <row r="796" spans="1:2" x14ac:dyDescent="0.25">
      <c r="A796" s="15"/>
      <c r="B796" s="16"/>
    </row>
    <row r="797" spans="1:2" x14ac:dyDescent="0.25">
      <c r="A797" s="15"/>
      <c r="B797" s="16"/>
    </row>
    <row r="798" spans="1:2" x14ac:dyDescent="0.25">
      <c r="A798" s="15"/>
      <c r="B798" s="16"/>
    </row>
    <row r="799" spans="1:2" x14ac:dyDescent="0.25">
      <c r="A799" s="15"/>
      <c r="B799" s="16"/>
    </row>
    <row r="800" spans="1:2" x14ac:dyDescent="0.25">
      <c r="A800" s="15"/>
      <c r="B800" s="16"/>
    </row>
    <row r="801" spans="1:2" x14ac:dyDescent="0.25">
      <c r="A801" s="15"/>
      <c r="B801" s="16"/>
    </row>
    <row r="802" spans="1:2" x14ac:dyDescent="0.25">
      <c r="A802" s="17"/>
      <c r="B802" s="18"/>
    </row>
    <row r="803" spans="1:2" x14ac:dyDescent="0.25">
      <c r="A803" s="15"/>
      <c r="B803" s="16"/>
    </row>
    <row r="804" spans="1:2" x14ac:dyDescent="0.25">
      <c r="A804" s="15"/>
      <c r="B804" s="16"/>
    </row>
    <row r="805" spans="1:2" x14ac:dyDescent="0.25">
      <c r="A805" s="17"/>
      <c r="B805" s="18"/>
    </row>
    <row r="806" spans="1:2" x14ac:dyDescent="0.25">
      <c r="A806" s="15"/>
      <c r="B806" s="16"/>
    </row>
    <row r="807" spans="1:2" x14ac:dyDescent="0.25">
      <c r="A807" s="15"/>
      <c r="B807" s="16"/>
    </row>
    <row r="808" spans="1:2" x14ac:dyDescent="0.25">
      <c r="A808" s="17"/>
      <c r="B808" s="18"/>
    </row>
    <row r="809" spans="1:2" x14ac:dyDescent="0.25">
      <c r="A809" s="15"/>
      <c r="B809" s="16"/>
    </row>
    <row r="810" spans="1:2" x14ac:dyDescent="0.25">
      <c r="A810" s="17"/>
      <c r="B810" s="18"/>
    </row>
    <row r="811" spans="1:2" x14ac:dyDescent="0.25">
      <c r="A811" s="17"/>
      <c r="B811" s="18"/>
    </row>
    <row r="812" spans="1:2" x14ac:dyDescent="0.25">
      <c r="A812" s="17"/>
      <c r="B812" s="18"/>
    </row>
    <row r="813" spans="1:2" x14ac:dyDescent="0.25">
      <c r="A813" s="15"/>
      <c r="B813" s="16"/>
    </row>
    <row r="814" spans="1:2" x14ac:dyDescent="0.25">
      <c r="A814" s="15"/>
      <c r="B814" s="16"/>
    </row>
    <row r="815" spans="1:2" x14ac:dyDescent="0.25">
      <c r="A815" s="15"/>
      <c r="B815" s="16"/>
    </row>
    <row r="816" spans="1:2" x14ac:dyDescent="0.25">
      <c r="A816" s="15"/>
      <c r="B816" s="16"/>
    </row>
    <row r="817" spans="1:2" x14ac:dyDescent="0.25">
      <c r="A817" s="15"/>
      <c r="B817" s="16"/>
    </row>
    <row r="818" spans="1:2" x14ac:dyDescent="0.25">
      <c r="A818" s="15"/>
      <c r="B818" s="16"/>
    </row>
    <row r="819" spans="1:2" x14ac:dyDescent="0.25">
      <c r="A819" s="15"/>
      <c r="B819" s="16"/>
    </row>
    <row r="820" spans="1:2" x14ac:dyDescent="0.25">
      <c r="A820" s="15"/>
      <c r="B820" s="16"/>
    </row>
    <row r="821" spans="1:2" x14ac:dyDescent="0.25">
      <c r="A821" s="15"/>
      <c r="B821" s="16"/>
    </row>
    <row r="822" spans="1:2" x14ac:dyDescent="0.25">
      <c r="A822" s="15"/>
      <c r="B822" s="16"/>
    </row>
    <row r="823" spans="1:2" x14ac:dyDescent="0.25">
      <c r="A823" s="15"/>
      <c r="B823" s="16"/>
    </row>
    <row r="824" spans="1:2" x14ac:dyDescent="0.25">
      <c r="A824" s="15"/>
      <c r="B824" s="16"/>
    </row>
    <row r="825" spans="1:2" x14ac:dyDescent="0.25">
      <c r="A825" s="15"/>
      <c r="B825" s="16"/>
    </row>
    <row r="826" spans="1:2" x14ac:dyDescent="0.25">
      <c r="A826" s="15"/>
      <c r="B826" s="16"/>
    </row>
    <row r="827" spans="1:2" x14ac:dyDescent="0.25">
      <c r="A827" s="15"/>
      <c r="B827" s="16"/>
    </row>
    <row r="828" spans="1:2" x14ac:dyDescent="0.25">
      <c r="A828" s="17"/>
      <c r="B828" s="18"/>
    </row>
    <row r="829" spans="1:2" x14ac:dyDescent="0.25">
      <c r="A829" s="15"/>
      <c r="B829" s="16"/>
    </row>
    <row r="830" spans="1:2" x14ac:dyDescent="0.25">
      <c r="A830" s="15"/>
      <c r="B830" s="16"/>
    </row>
    <row r="831" spans="1:2" x14ac:dyDescent="0.25">
      <c r="A831" s="15"/>
      <c r="B831" s="16"/>
    </row>
    <row r="832" spans="1:2" x14ac:dyDescent="0.25">
      <c r="A832" s="17"/>
      <c r="B832" s="18"/>
    </row>
    <row r="833" spans="1:2" x14ac:dyDescent="0.25">
      <c r="A833" s="15"/>
      <c r="B833" s="16"/>
    </row>
    <row r="834" spans="1:2" x14ac:dyDescent="0.25">
      <c r="A834" s="17"/>
      <c r="B834" s="18"/>
    </row>
    <row r="835" spans="1:2" x14ac:dyDescent="0.25">
      <c r="A835" s="15"/>
      <c r="B835" s="16"/>
    </row>
    <row r="836" spans="1:2" x14ac:dyDescent="0.25">
      <c r="A836" s="17"/>
      <c r="B836" s="18"/>
    </row>
    <row r="837" spans="1:2" x14ac:dyDescent="0.25">
      <c r="A837" s="15"/>
      <c r="B837" s="16"/>
    </row>
    <row r="838" spans="1:2" x14ac:dyDescent="0.25">
      <c r="A838" s="17"/>
      <c r="B838" s="18"/>
    </row>
    <row r="839" spans="1:2" x14ac:dyDescent="0.25">
      <c r="A839" s="15"/>
      <c r="B839" s="16"/>
    </row>
    <row r="840" spans="1:2" x14ac:dyDescent="0.25">
      <c r="A840" s="15"/>
      <c r="B840" s="16"/>
    </row>
    <row r="841" spans="1:2" x14ac:dyDescent="0.25">
      <c r="A841" s="17"/>
      <c r="B841" s="18"/>
    </row>
    <row r="842" spans="1:2" x14ac:dyDescent="0.25">
      <c r="A842" s="15"/>
      <c r="B842" s="16"/>
    </row>
    <row r="843" spans="1:2" x14ac:dyDescent="0.25">
      <c r="A843" s="17"/>
      <c r="B843" s="18"/>
    </row>
    <row r="844" spans="1:2" x14ac:dyDescent="0.25">
      <c r="A844" s="17"/>
      <c r="B844" s="18"/>
    </row>
    <row r="845" spans="1:2" x14ac:dyDescent="0.25">
      <c r="A845" s="17"/>
      <c r="B845" s="18"/>
    </row>
    <row r="846" spans="1:2" x14ac:dyDescent="0.25">
      <c r="A846" s="15"/>
      <c r="B846" s="16"/>
    </row>
    <row r="847" spans="1:2" x14ac:dyDescent="0.25">
      <c r="A847" s="17"/>
      <c r="B847" s="18"/>
    </row>
    <row r="848" spans="1:2" x14ac:dyDescent="0.25">
      <c r="A848" s="17"/>
      <c r="B848" s="18"/>
    </row>
    <row r="849" spans="1:2" x14ac:dyDescent="0.25">
      <c r="A849" s="17"/>
      <c r="B849" s="18"/>
    </row>
    <row r="850" spans="1:2" x14ac:dyDescent="0.25">
      <c r="A850" s="17"/>
      <c r="B850" s="18"/>
    </row>
    <row r="851" spans="1:2" x14ac:dyDescent="0.25">
      <c r="A851" s="17"/>
      <c r="B851" s="18"/>
    </row>
    <row r="852" spans="1:2" x14ac:dyDescent="0.25">
      <c r="A852" s="17"/>
      <c r="B852" s="18"/>
    </row>
    <row r="853" spans="1:2" x14ac:dyDescent="0.25">
      <c r="A853" s="15"/>
      <c r="B853" s="16"/>
    </row>
    <row r="854" spans="1:2" x14ac:dyDescent="0.25">
      <c r="A854" s="15"/>
      <c r="B854" s="16"/>
    </row>
    <row r="855" spans="1:2" x14ac:dyDescent="0.25">
      <c r="A855" s="15"/>
      <c r="B855" s="16"/>
    </row>
    <row r="856" spans="1:2" x14ac:dyDescent="0.25">
      <c r="A856" s="15"/>
      <c r="B856" s="16"/>
    </row>
    <row r="857" spans="1:2" x14ac:dyDescent="0.25">
      <c r="A857" s="15"/>
      <c r="B857" s="16"/>
    </row>
    <row r="858" spans="1:2" x14ac:dyDescent="0.25">
      <c r="A858" s="15"/>
      <c r="B858" s="16"/>
    </row>
    <row r="859" spans="1:2" x14ac:dyDescent="0.25">
      <c r="A859" s="15"/>
      <c r="B859" s="16"/>
    </row>
    <row r="860" spans="1:2" x14ac:dyDescent="0.25">
      <c r="A860" s="15"/>
      <c r="B860" s="16"/>
    </row>
    <row r="861" spans="1:2" x14ac:dyDescent="0.25">
      <c r="A861" s="15"/>
      <c r="B861" s="16"/>
    </row>
    <row r="862" spans="1:2" x14ac:dyDescent="0.25">
      <c r="A862" s="15"/>
      <c r="B862" s="16"/>
    </row>
    <row r="863" spans="1:2" x14ac:dyDescent="0.25">
      <c r="A863" s="15"/>
      <c r="B863" s="16"/>
    </row>
    <row r="864" spans="1:2" x14ac:dyDescent="0.25">
      <c r="A864" s="15"/>
      <c r="B864" s="16"/>
    </row>
    <row r="865" spans="1:2" x14ac:dyDescent="0.25">
      <c r="A865" s="15"/>
      <c r="B865" s="16"/>
    </row>
    <row r="866" spans="1:2" x14ac:dyDescent="0.25">
      <c r="A866" s="15"/>
      <c r="B866" s="16"/>
    </row>
    <row r="867" spans="1:2" x14ac:dyDescent="0.25">
      <c r="A867" s="15"/>
      <c r="B867" s="16"/>
    </row>
    <row r="868" spans="1:2" x14ac:dyDescent="0.25">
      <c r="A868" s="15"/>
      <c r="B868" s="16"/>
    </row>
    <row r="869" spans="1:2" x14ac:dyDescent="0.25">
      <c r="A869" s="15"/>
      <c r="B869" s="16"/>
    </row>
    <row r="870" spans="1:2" x14ac:dyDescent="0.25">
      <c r="A870" s="15"/>
      <c r="B870" s="16"/>
    </row>
    <row r="871" spans="1:2" x14ac:dyDescent="0.25">
      <c r="A871" s="15"/>
      <c r="B871" s="16"/>
    </row>
    <row r="872" spans="1:2" x14ac:dyDescent="0.25">
      <c r="A872" s="15"/>
      <c r="B872" s="16"/>
    </row>
    <row r="873" spans="1:2" x14ac:dyDescent="0.25">
      <c r="A873" s="15"/>
      <c r="B873" s="16"/>
    </row>
    <row r="874" spans="1:2" x14ac:dyDescent="0.25">
      <c r="A874" s="15"/>
      <c r="B874" s="16"/>
    </row>
    <row r="875" spans="1:2" x14ac:dyDescent="0.25">
      <c r="A875" s="15"/>
      <c r="B875" s="16"/>
    </row>
    <row r="876" spans="1:2" x14ac:dyDescent="0.25">
      <c r="A876" s="15"/>
      <c r="B876" s="16"/>
    </row>
    <row r="877" spans="1:2" x14ac:dyDescent="0.25">
      <c r="A877" s="15"/>
      <c r="B877" s="16"/>
    </row>
    <row r="878" spans="1:2" x14ac:dyDescent="0.25">
      <c r="A878" s="15"/>
      <c r="B878" s="16"/>
    </row>
    <row r="879" spans="1:2" x14ac:dyDescent="0.25">
      <c r="A879" s="15"/>
      <c r="B879" s="16"/>
    </row>
    <row r="880" spans="1:2" x14ac:dyDescent="0.25">
      <c r="A880" s="15"/>
      <c r="B880" s="16"/>
    </row>
    <row r="881" spans="1:2" x14ac:dyDescent="0.25">
      <c r="A881" s="15"/>
      <c r="B881" s="16"/>
    </row>
    <row r="882" spans="1:2" x14ac:dyDescent="0.25">
      <c r="A882" s="15"/>
      <c r="B882" s="16"/>
    </row>
    <row r="883" spans="1:2" x14ac:dyDescent="0.25">
      <c r="A883" s="15"/>
      <c r="B883" s="16"/>
    </row>
    <row r="884" spans="1:2" x14ac:dyDescent="0.25">
      <c r="A884" s="15"/>
      <c r="B884" s="16"/>
    </row>
    <row r="885" spans="1:2" x14ac:dyDescent="0.25">
      <c r="A885" s="17"/>
      <c r="B885" s="18"/>
    </row>
    <row r="886" spans="1:2" x14ac:dyDescent="0.25">
      <c r="A886" s="15"/>
      <c r="B886" s="16"/>
    </row>
    <row r="887" spans="1:2" x14ac:dyDescent="0.25">
      <c r="A887" s="15"/>
      <c r="B887" s="16"/>
    </row>
    <row r="888" spans="1:2" x14ac:dyDescent="0.25">
      <c r="A888" s="15"/>
      <c r="B888" s="16"/>
    </row>
    <row r="889" spans="1:2" x14ac:dyDescent="0.25">
      <c r="A889" s="17"/>
      <c r="B889" s="18"/>
    </row>
    <row r="890" spans="1:2" x14ac:dyDescent="0.25">
      <c r="A890" s="15"/>
      <c r="B890" s="16"/>
    </row>
    <row r="891" spans="1:2" x14ac:dyDescent="0.25">
      <c r="A891" s="15"/>
      <c r="B891" s="16"/>
    </row>
    <row r="892" spans="1:2" x14ac:dyDescent="0.25">
      <c r="A892" s="15"/>
      <c r="B892" s="16"/>
    </row>
    <row r="893" spans="1:2" x14ac:dyDescent="0.25">
      <c r="A893" s="15"/>
      <c r="B893" s="16"/>
    </row>
    <row r="894" spans="1:2" x14ac:dyDescent="0.25">
      <c r="A894" s="15"/>
      <c r="B894" s="16"/>
    </row>
    <row r="895" spans="1:2" x14ac:dyDescent="0.25">
      <c r="A895" s="15"/>
      <c r="B895" s="16"/>
    </row>
    <row r="896" spans="1:2" x14ac:dyDescent="0.25">
      <c r="A896" s="15"/>
      <c r="B896" s="16"/>
    </row>
    <row r="897" spans="1:2" x14ac:dyDescent="0.25">
      <c r="A897" s="17"/>
      <c r="B897" s="18"/>
    </row>
    <row r="898" spans="1:2" x14ac:dyDescent="0.25">
      <c r="A898" s="17"/>
      <c r="B898" s="18"/>
    </row>
    <row r="899" spans="1:2" x14ac:dyDescent="0.25">
      <c r="A899" s="17"/>
      <c r="B899" s="18"/>
    </row>
    <row r="900" spans="1:2" x14ac:dyDescent="0.25">
      <c r="A900" s="17"/>
      <c r="B900" s="18"/>
    </row>
    <row r="901" spans="1:2" x14ac:dyDescent="0.25">
      <c r="A901" s="15"/>
      <c r="B901" s="16"/>
    </row>
    <row r="902" spans="1:2" x14ac:dyDescent="0.25">
      <c r="A902" s="15"/>
      <c r="B902" s="16"/>
    </row>
    <row r="903" spans="1:2" x14ac:dyDescent="0.25">
      <c r="A903" s="15"/>
      <c r="B903" s="16"/>
    </row>
    <row r="904" spans="1:2" x14ac:dyDescent="0.25">
      <c r="A904" s="17"/>
      <c r="B904" s="18"/>
    </row>
    <row r="905" spans="1:2" x14ac:dyDescent="0.25">
      <c r="A905" s="15"/>
      <c r="B905" s="16"/>
    </row>
    <row r="906" spans="1:2" x14ac:dyDescent="0.25">
      <c r="A906" s="17"/>
      <c r="B906" s="18"/>
    </row>
    <row r="907" spans="1:2" x14ac:dyDescent="0.25">
      <c r="A907" s="15"/>
      <c r="B907" s="16"/>
    </row>
    <row r="908" spans="1:2" x14ac:dyDescent="0.25">
      <c r="A908" s="17"/>
      <c r="B908" s="18"/>
    </row>
    <row r="909" spans="1:2" x14ac:dyDescent="0.25">
      <c r="A909" s="17"/>
      <c r="B909" s="18"/>
    </row>
    <row r="910" spans="1:2" x14ac:dyDescent="0.25">
      <c r="A910" s="15"/>
      <c r="B910" s="16"/>
    </row>
    <row r="911" spans="1:2" x14ac:dyDescent="0.25">
      <c r="A911" s="15"/>
      <c r="B911" s="16"/>
    </row>
    <row r="912" spans="1:2" x14ac:dyDescent="0.25">
      <c r="A912" s="15"/>
      <c r="B912" s="16"/>
    </row>
    <row r="913" spans="1:2" x14ac:dyDescent="0.25">
      <c r="A913" s="15"/>
      <c r="B913" s="16"/>
    </row>
    <row r="914" spans="1:2" x14ac:dyDescent="0.25">
      <c r="A914" s="17"/>
      <c r="B914" s="18"/>
    </row>
    <row r="915" spans="1:2" x14ac:dyDescent="0.25">
      <c r="A915" s="15"/>
      <c r="B915" s="16"/>
    </row>
    <row r="916" spans="1:2" x14ac:dyDescent="0.25">
      <c r="A916" s="17"/>
      <c r="B916" s="18"/>
    </row>
    <row r="917" spans="1:2" x14ac:dyDescent="0.25">
      <c r="A917" s="15"/>
      <c r="B917" s="16"/>
    </row>
    <row r="918" spans="1:2" x14ac:dyDescent="0.25">
      <c r="A918" s="15"/>
      <c r="B918" s="16"/>
    </row>
    <row r="919" spans="1:2" x14ac:dyDescent="0.25">
      <c r="A919" s="15"/>
      <c r="B919" s="16"/>
    </row>
    <row r="920" spans="1:2" x14ac:dyDescent="0.25">
      <c r="A920" s="17"/>
      <c r="B920" s="18"/>
    </row>
    <row r="921" spans="1:2" x14ac:dyDescent="0.25">
      <c r="A921" s="15"/>
      <c r="B921" s="16"/>
    </row>
    <row r="922" spans="1:2" x14ac:dyDescent="0.25">
      <c r="A922" s="15"/>
      <c r="B922" s="16"/>
    </row>
    <row r="923" spans="1:2" x14ac:dyDescent="0.25">
      <c r="A923" s="15"/>
      <c r="B923" s="16"/>
    </row>
    <row r="924" spans="1:2" x14ac:dyDescent="0.25">
      <c r="A924" s="15"/>
      <c r="B924" s="16"/>
    </row>
    <row r="925" spans="1:2" x14ac:dyDescent="0.25">
      <c r="A925" s="15"/>
      <c r="B925" s="16"/>
    </row>
    <row r="926" spans="1:2" x14ac:dyDescent="0.25">
      <c r="A926" s="17"/>
      <c r="B926" s="18"/>
    </row>
    <row r="927" spans="1:2" x14ac:dyDescent="0.25">
      <c r="A927" s="15"/>
      <c r="B927" s="16"/>
    </row>
    <row r="928" spans="1:2" x14ac:dyDescent="0.25">
      <c r="A928" s="17"/>
      <c r="B928" s="18"/>
    </row>
    <row r="929" spans="1:2" x14ac:dyDescent="0.25">
      <c r="A929" s="17"/>
      <c r="B929" s="18"/>
    </row>
    <row r="930" spans="1:2" x14ac:dyDescent="0.25">
      <c r="A930" s="15"/>
      <c r="B930" s="16"/>
    </row>
    <row r="931" spans="1:2" x14ac:dyDescent="0.25">
      <c r="A931" s="15"/>
      <c r="B931" s="16"/>
    </row>
    <row r="932" spans="1:2" x14ac:dyDescent="0.25">
      <c r="A932" s="17"/>
      <c r="B932" s="18"/>
    </row>
    <row r="933" spans="1:2" x14ac:dyDescent="0.25">
      <c r="A933" s="15"/>
      <c r="B933" s="16"/>
    </row>
    <row r="934" spans="1:2" x14ac:dyDescent="0.25">
      <c r="A934" s="17"/>
      <c r="B934" s="18"/>
    </row>
    <row r="935" spans="1:2" x14ac:dyDescent="0.25">
      <c r="A935" s="17"/>
      <c r="B935" s="18"/>
    </row>
    <row r="936" spans="1:2" x14ac:dyDescent="0.25">
      <c r="A936" s="15"/>
      <c r="B936" s="16"/>
    </row>
    <row r="937" spans="1:2" x14ac:dyDescent="0.25">
      <c r="A937" s="17"/>
      <c r="B937" s="18"/>
    </row>
    <row r="938" spans="1:2" x14ac:dyDescent="0.25">
      <c r="A938" s="15"/>
      <c r="B938" s="16"/>
    </row>
    <row r="939" spans="1:2" x14ac:dyDescent="0.25">
      <c r="A939" s="15"/>
      <c r="B939" s="16"/>
    </row>
    <row r="940" spans="1:2" x14ac:dyDescent="0.25">
      <c r="A940" s="15"/>
      <c r="B940" s="16"/>
    </row>
    <row r="941" spans="1:2" x14ac:dyDescent="0.25">
      <c r="A941" s="17"/>
      <c r="B941" s="18"/>
    </row>
    <row r="942" spans="1:2" x14ac:dyDescent="0.25">
      <c r="A942" s="15"/>
      <c r="B942" s="16"/>
    </row>
    <row r="943" spans="1:2" x14ac:dyDescent="0.25">
      <c r="A943" s="15"/>
      <c r="B943" s="16"/>
    </row>
    <row r="944" spans="1:2" x14ac:dyDescent="0.25">
      <c r="A944" s="15"/>
      <c r="B944" s="16"/>
    </row>
    <row r="945" spans="1:2" x14ac:dyDescent="0.25">
      <c r="A945" s="15"/>
      <c r="B945" s="16"/>
    </row>
    <row r="946" spans="1:2" x14ac:dyDescent="0.25">
      <c r="A946" s="15"/>
      <c r="B946" s="16"/>
    </row>
    <row r="947" spans="1:2" x14ac:dyDescent="0.25">
      <c r="A947" s="15"/>
      <c r="B947" s="16"/>
    </row>
    <row r="948" spans="1:2" x14ac:dyDescent="0.25">
      <c r="A948" s="15"/>
      <c r="B948" s="16"/>
    </row>
    <row r="949" spans="1:2" x14ac:dyDescent="0.25">
      <c r="A949" s="15"/>
      <c r="B949" s="16"/>
    </row>
    <row r="950" spans="1:2" x14ac:dyDescent="0.25">
      <c r="A950" s="15"/>
      <c r="B950" s="16"/>
    </row>
    <row r="951" spans="1:2" x14ac:dyDescent="0.25">
      <c r="A951" s="15"/>
      <c r="B951" s="16"/>
    </row>
    <row r="952" spans="1:2" x14ac:dyDescent="0.25">
      <c r="A952" s="17"/>
      <c r="B952" s="18"/>
    </row>
    <row r="953" spans="1:2" x14ac:dyDescent="0.25">
      <c r="A953" s="15"/>
      <c r="B953" s="16"/>
    </row>
    <row r="954" spans="1:2" x14ac:dyDescent="0.25">
      <c r="A954" s="15"/>
      <c r="B954" s="16"/>
    </row>
    <row r="955" spans="1:2" x14ac:dyDescent="0.25">
      <c r="A955" s="15"/>
      <c r="B955" s="16"/>
    </row>
    <row r="956" spans="1:2" x14ac:dyDescent="0.25">
      <c r="A956" s="15"/>
      <c r="B956" s="16"/>
    </row>
    <row r="957" spans="1:2" x14ac:dyDescent="0.25">
      <c r="A957" s="15"/>
      <c r="B957" s="16"/>
    </row>
    <row r="958" spans="1:2" x14ac:dyDescent="0.25">
      <c r="A958" s="15"/>
      <c r="B958" s="16"/>
    </row>
    <row r="959" spans="1:2" x14ac:dyDescent="0.25">
      <c r="A959" s="15"/>
      <c r="B959" s="16"/>
    </row>
    <row r="960" spans="1:2" x14ac:dyDescent="0.25">
      <c r="A960" s="15"/>
      <c r="B960" s="16"/>
    </row>
    <row r="961" spans="1:2" x14ac:dyDescent="0.25">
      <c r="A961" s="15"/>
      <c r="B961" s="16"/>
    </row>
    <row r="962" spans="1:2" x14ac:dyDescent="0.25">
      <c r="A962" s="15"/>
      <c r="B962" s="16"/>
    </row>
    <row r="963" spans="1:2" x14ac:dyDescent="0.25">
      <c r="A963" s="15"/>
      <c r="B963" s="16"/>
    </row>
    <row r="964" spans="1:2" x14ac:dyDescent="0.25">
      <c r="A964" s="15"/>
      <c r="B964" s="16"/>
    </row>
    <row r="965" spans="1:2" x14ac:dyDescent="0.25">
      <c r="A965" s="17"/>
      <c r="B965" s="18"/>
    </row>
    <row r="966" spans="1:2" x14ac:dyDescent="0.25">
      <c r="A966" s="17"/>
      <c r="B966" s="18"/>
    </row>
    <row r="967" spans="1:2" x14ac:dyDescent="0.25">
      <c r="A967" s="15"/>
      <c r="B967" s="16"/>
    </row>
    <row r="968" spans="1:2" x14ac:dyDescent="0.25">
      <c r="A968" s="15"/>
      <c r="B968" s="16"/>
    </row>
    <row r="969" spans="1:2" x14ac:dyDescent="0.25">
      <c r="A969" s="17"/>
      <c r="B969" s="18"/>
    </row>
    <row r="970" spans="1:2" x14ac:dyDescent="0.25">
      <c r="A970" s="15"/>
      <c r="B970" s="16"/>
    </row>
    <row r="971" spans="1:2" x14ac:dyDescent="0.25">
      <c r="A971" s="15"/>
      <c r="B971" s="16"/>
    </row>
    <row r="972" spans="1:2" x14ac:dyDescent="0.25">
      <c r="A972" s="15"/>
      <c r="B972" s="16"/>
    </row>
    <row r="973" spans="1:2" x14ac:dyDescent="0.25">
      <c r="A973" s="15"/>
      <c r="B973" s="16"/>
    </row>
    <row r="974" spans="1:2" x14ac:dyDescent="0.25">
      <c r="A974" s="15"/>
      <c r="B974" s="16"/>
    </row>
    <row r="975" spans="1:2" x14ac:dyDescent="0.25">
      <c r="A975" s="15"/>
      <c r="B975" s="16"/>
    </row>
    <row r="976" spans="1:2" x14ac:dyDescent="0.25">
      <c r="A976" s="17"/>
      <c r="B976" s="18"/>
    </row>
    <row r="977" spans="1:2" x14ac:dyDescent="0.25">
      <c r="A977" s="17"/>
      <c r="B977" s="18"/>
    </row>
    <row r="978" spans="1:2" x14ac:dyDescent="0.25">
      <c r="A978" s="15"/>
      <c r="B978" s="16"/>
    </row>
    <row r="979" spans="1:2" x14ac:dyDescent="0.25">
      <c r="A979" s="15"/>
      <c r="B979" s="16"/>
    </row>
    <row r="980" spans="1:2" x14ac:dyDescent="0.25">
      <c r="A980" s="15"/>
      <c r="B980" s="16"/>
    </row>
    <row r="981" spans="1:2" x14ac:dyDescent="0.25">
      <c r="A981" s="17"/>
      <c r="B981" s="18"/>
    </row>
    <row r="982" spans="1:2" x14ac:dyDescent="0.25">
      <c r="A982" s="17"/>
      <c r="B982" s="18"/>
    </row>
    <row r="983" spans="1:2" x14ac:dyDescent="0.25">
      <c r="A983" s="15"/>
      <c r="B983" s="16"/>
    </row>
    <row r="984" spans="1:2" x14ac:dyDescent="0.25">
      <c r="A984" s="15"/>
      <c r="B984" s="16"/>
    </row>
    <row r="985" spans="1:2" x14ac:dyDescent="0.25">
      <c r="A985" s="15"/>
      <c r="B985" s="16"/>
    </row>
    <row r="986" spans="1:2" x14ac:dyDescent="0.25">
      <c r="A986" s="15"/>
      <c r="B986" s="16"/>
    </row>
    <row r="987" spans="1:2" x14ac:dyDescent="0.25">
      <c r="A987" s="15"/>
      <c r="B987" s="16"/>
    </row>
    <row r="988" spans="1:2" x14ac:dyDescent="0.25">
      <c r="A988" s="15"/>
      <c r="B988" s="16"/>
    </row>
    <row r="989" spans="1:2" x14ac:dyDescent="0.25">
      <c r="A989" s="15"/>
      <c r="B989" s="16"/>
    </row>
    <row r="990" spans="1:2" x14ac:dyDescent="0.25">
      <c r="A990" s="15"/>
      <c r="B990" s="16"/>
    </row>
    <row r="991" spans="1:2" x14ac:dyDescent="0.25">
      <c r="A991" s="15"/>
      <c r="B991" s="16"/>
    </row>
    <row r="992" spans="1:2" x14ac:dyDescent="0.25">
      <c r="A992" s="15"/>
      <c r="B992" s="16"/>
    </row>
    <row r="993" spans="1:2" x14ac:dyDescent="0.25">
      <c r="A993" s="15"/>
      <c r="B993" s="16"/>
    </row>
    <row r="994" spans="1:2" x14ac:dyDescent="0.25">
      <c r="A994" s="15"/>
      <c r="B994" s="16"/>
    </row>
    <row r="995" spans="1:2" x14ac:dyDescent="0.25">
      <c r="A995" s="17"/>
      <c r="B995" s="18"/>
    </row>
    <row r="996" spans="1:2" x14ac:dyDescent="0.25">
      <c r="A996" s="15"/>
      <c r="B996" s="16"/>
    </row>
    <row r="997" spans="1:2" x14ac:dyDescent="0.25">
      <c r="A997" s="15"/>
      <c r="B997" s="16"/>
    </row>
    <row r="998" spans="1:2" x14ac:dyDescent="0.25">
      <c r="A998" s="15"/>
      <c r="B998" s="16"/>
    </row>
    <row r="999" spans="1:2" x14ac:dyDescent="0.25">
      <c r="A999" s="15"/>
      <c r="B999" s="16"/>
    </row>
    <row r="1000" spans="1:2" x14ac:dyDescent="0.25">
      <c r="A1000" s="17"/>
      <c r="B1000" s="18"/>
    </row>
    <row r="1001" spans="1:2" x14ac:dyDescent="0.25">
      <c r="A1001" s="15"/>
      <c r="B1001" s="16"/>
    </row>
    <row r="1002" spans="1:2" x14ac:dyDescent="0.25">
      <c r="A1002" s="15"/>
      <c r="B1002" s="16"/>
    </row>
    <row r="1003" spans="1:2" x14ac:dyDescent="0.25">
      <c r="A1003" s="15"/>
      <c r="B1003" s="16"/>
    </row>
    <row r="1004" spans="1:2" x14ac:dyDescent="0.25">
      <c r="A1004" s="15"/>
      <c r="B1004" s="16"/>
    </row>
    <row r="1005" spans="1:2" x14ac:dyDescent="0.25">
      <c r="A1005" s="15"/>
      <c r="B1005" s="16"/>
    </row>
    <row r="1006" spans="1:2" x14ac:dyDescent="0.25">
      <c r="A1006" s="15"/>
      <c r="B1006" s="16"/>
    </row>
    <row r="1007" spans="1:2" x14ac:dyDescent="0.25">
      <c r="A1007" s="15"/>
      <c r="B1007" s="16"/>
    </row>
    <row r="1008" spans="1:2" x14ac:dyDescent="0.25">
      <c r="A1008" s="15"/>
      <c r="B1008" s="16"/>
    </row>
    <row r="1009" spans="1:2" x14ac:dyDescent="0.25">
      <c r="A1009" s="15"/>
      <c r="B1009" s="16"/>
    </row>
    <row r="1010" spans="1:2" x14ac:dyDescent="0.25">
      <c r="A1010" s="15"/>
      <c r="B1010" s="16"/>
    </row>
    <row r="1011" spans="1:2" x14ac:dyDescent="0.25">
      <c r="A1011" s="15"/>
      <c r="B1011" s="16"/>
    </row>
    <row r="1012" spans="1:2" x14ac:dyDescent="0.25">
      <c r="A1012" s="15"/>
      <c r="B1012" s="16"/>
    </row>
    <row r="1013" spans="1:2" x14ac:dyDescent="0.25">
      <c r="A1013" s="15"/>
      <c r="B1013" s="16"/>
    </row>
    <row r="1014" spans="1:2" x14ac:dyDescent="0.25">
      <c r="A1014" s="15"/>
      <c r="B1014" s="16"/>
    </row>
    <row r="1015" spans="1:2" x14ac:dyDescent="0.25">
      <c r="A1015" s="15"/>
      <c r="B1015" s="16"/>
    </row>
    <row r="1016" spans="1:2" x14ac:dyDescent="0.25">
      <c r="A1016" s="17"/>
      <c r="B1016" s="18"/>
    </row>
    <row r="1017" spans="1:2" x14ac:dyDescent="0.25">
      <c r="A1017" s="15"/>
      <c r="B1017" s="16"/>
    </row>
    <row r="1018" spans="1:2" x14ac:dyDescent="0.25">
      <c r="A1018" s="17"/>
      <c r="B1018" s="18"/>
    </row>
    <row r="1019" spans="1:2" x14ac:dyDescent="0.25">
      <c r="A1019" s="15"/>
      <c r="B1019" s="16"/>
    </row>
    <row r="1020" spans="1:2" x14ac:dyDescent="0.25">
      <c r="A1020" s="15"/>
      <c r="B1020" s="16"/>
    </row>
    <row r="1021" spans="1:2" x14ac:dyDescent="0.25">
      <c r="A1021" s="15"/>
      <c r="B1021" s="16"/>
    </row>
    <row r="1022" spans="1:2" x14ac:dyDescent="0.25">
      <c r="A1022" s="15"/>
      <c r="B1022" s="16"/>
    </row>
    <row r="1023" spans="1:2" x14ac:dyDescent="0.25">
      <c r="A1023" s="15"/>
      <c r="B1023" s="16"/>
    </row>
    <row r="1024" spans="1:2" x14ac:dyDescent="0.25">
      <c r="A1024" s="15"/>
      <c r="B1024" s="16"/>
    </row>
    <row r="1025" spans="1:2" x14ac:dyDescent="0.25">
      <c r="A1025" s="15"/>
      <c r="B1025" s="16"/>
    </row>
    <row r="1026" spans="1:2" x14ac:dyDescent="0.25">
      <c r="A1026" s="15"/>
      <c r="B1026" s="16"/>
    </row>
    <row r="1027" spans="1:2" x14ac:dyDescent="0.25">
      <c r="A1027" s="17"/>
      <c r="B1027" s="18"/>
    </row>
    <row r="1028" spans="1:2" x14ac:dyDescent="0.25">
      <c r="A1028" s="15"/>
      <c r="B1028" s="16"/>
    </row>
    <row r="1029" spans="1:2" x14ac:dyDescent="0.25">
      <c r="A1029" s="15"/>
      <c r="B1029" s="16"/>
    </row>
    <row r="1030" spans="1:2" x14ac:dyDescent="0.25">
      <c r="A1030" s="15"/>
      <c r="B1030" s="16"/>
    </row>
    <row r="1031" spans="1:2" x14ac:dyDescent="0.25">
      <c r="A1031" s="15"/>
      <c r="B1031" s="16"/>
    </row>
    <row r="1032" spans="1:2" x14ac:dyDescent="0.25">
      <c r="A1032" s="17"/>
      <c r="B1032" s="18"/>
    </row>
    <row r="1033" spans="1:2" x14ac:dyDescent="0.25">
      <c r="A1033" s="17"/>
      <c r="B1033" s="18"/>
    </row>
    <row r="1034" spans="1:2" x14ac:dyDescent="0.25">
      <c r="A1034" s="15"/>
      <c r="B1034" s="16"/>
    </row>
    <row r="1035" spans="1:2" x14ac:dyDescent="0.25">
      <c r="A1035" s="15"/>
      <c r="B1035" s="16"/>
    </row>
    <row r="1036" spans="1:2" x14ac:dyDescent="0.25">
      <c r="A1036" s="17"/>
      <c r="B1036" s="18"/>
    </row>
    <row r="1037" spans="1:2" x14ac:dyDescent="0.25">
      <c r="A1037" s="15"/>
      <c r="B1037" s="16"/>
    </row>
    <row r="1038" spans="1:2" x14ac:dyDescent="0.25">
      <c r="A1038" s="15"/>
      <c r="B1038" s="16"/>
    </row>
    <row r="1039" spans="1:2" x14ac:dyDescent="0.25">
      <c r="A1039" s="17"/>
      <c r="B1039" s="18"/>
    </row>
    <row r="1040" spans="1:2" x14ac:dyDescent="0.25">
      <c r="A1040" s="15"/>
      <c r="B1040" s="16"/>
    </row>
    <row r="1041" spans="1:2" x14ac:dyDescent="0.25">
      <c r="A1041" s="15"/>
      <c r="B1041" s="16"/>
    </row>
    <row r="1042" spans="1:2" x14ac:dyDescent="0.25">
      <c r="A1042" s="15"/>
      <c r="B1042" s="16"/>
    </row>
    <row r="1043" spans="1:2" x14ac:dyDescent="0.25">
      <c r="A1043" s="15"/>
      <c r="B1043" s="16"/>
    </row>
    <row r="1044" spans="1:2" x14ac:dyDescent="0.25">
      <c r="A1044" s="15"/>
      <c r="B1044" s="16"/>
    </row>
    <row r="1045" spans="1:2" x14ac:dyDescent="0.25">
      <c r="A1045" s="15"/>
      <c r="B1045" s="16"/>
    </row>
    <row r="1046" spans="1:2" x14ac:dyDescent="0.25">
      <c r="A1046" s="15"/>
      <c r="B1046" s="16"/>
    </row>
    <row r="1047" spans="1:2" x14ac:dyDescent="0.25">
      <c r="A1047" s="15"/>
      <c r="B1047" s="16"/>
    </row>
    <row r="1048" spans="1:2" x14ac:dyDescent="0.25">
      <c r="A1048" s="15"/>
      <c r="B1048" s="16"/>
    </row>
    <row r="1049" spans="1:2" x14ac:dyDescent="0.25">
      <c r="A1049" s="15"/>
      <c r="B1049" s="16"/>
    </row>
    <row r="1050" spans="1:2" x14ac:dyDescent="0.25">
      <c r="A1050" s="15"/>
      <c r="B1050" s="16"/>
    </row>
    <row r="1051" spans="1:2" x14ac:dyDescent="0.25">
      <c r="A1051" s="15"/>
      <c r="B1051" s="16"/>
    </row>
    <row r="1052" spans="1:2" x14ac:dyDescent="0.25">
      <c r="A1052" s="15"/>
      <c r="B1052" s="16"/>
    </row>
    <row r="1053" spans="1:2" x14ac:dyDescent="0.25">
      <c r="A1053" s="15"/>
      <c r="B1053" s="16"/>
    </row>
    <row r="1054" spans="1:2" x14ac:dyDescent="0.25">
      <c r="A1054" s="15"/>
      <c r="B1054" s="16"/>
    </row>
    <row r="1055" spans="1:2" x14ac:dyDescent="0.25">
      <c r="A1055" s="15"/>
      <c r="B1055" s="16"/>
    </row>
    <row r="1056" spans="1:2" x14ac:dyDescent="0.25">
      <c r="A1056" s="15"/>
      <c r="B1056" s="16"/>
    </row>
    <row r="1057" spans="1:2" x14ac:dyDescent="0.25">
      <c r="A1057" s="15"/>
      <c r="B1057" s="16"/>
    </row>
    <row r="1058" spans="1:2" x14ac:dyDescent="0.25">
      <c r="A1058" s="15"/>
      <c r="B1058" s="16"/>
    </row>
    <row r="1059" spans="1:2" x14ac:dyDescent="0.25">
      <c r="A1059" s="15"/>
      <c r="B1059" s="16"/>
    </row>
    <row r="1060" spans="1:2" x14ac:dyDescent="0.25">
      <c r="A1060" s="15"/>
      <c r="B1060" s="16"/>
    </row>
    <row r="1061" spans="1:2" x14ac:dyDescent="0.25">
      <c r="A1061" s="15"/>
      <c r="B1061" s="16"/>
    </row>
    <row r="1062" spans="1:2" x14ac:dyDescent="0.25">
      <c r="A1062" s="15"/>
      <c r="B1062" s="16"/>
    </row>
    <row r="1063" spans="1:2" x14ac:dyDescent="0.25">
      <c r="A1063" s="15"/>
      <c r="B1063" s="16"/>
    </row>
    <row r="1064" spans="1:2" x14ac:dyDescent="0.25">
      <c r="A1064" s="15"/>
      <c r="B1064" s="16"/>
    </row>
    <row r="1065" spans="1:2" x14ac:dyDescent="0.25">
      <c r="A1065" s="15"/>
      <c r="B1065" s="16"/>
    </row>
    <row r="1066" spans="1:2" x14ac:dyDescent="0.25">
      <c r="A1066" s="15"/>
      <c r="B1066" s="16"/>
    </row>
    <row r="1067" spans="1:2" x14ac:dyDescent="0.25">
      <c r="A1067" s="15"/>
      <c r="B1067" s="16"/>
    </row>
    <row r="1068" spans="1:2" x14ac:dyDescent="0.25">
      <c r="A1068" s="15"/>
      <c r="B1068" s="16"/>
    </row>
    <row r="1069" spans="1:2" x14ac:dyDescent="0.25">
      <c r="A1069" s="15"/>
      <c r="B1069" s="16"/>
    </row>
    <row r="1070" spans="1:2" x14ac:dyDescent="0.25">
      <c r="A1070" s="15"/>
      <c r="B1070" s="16"/>
    </row>
    <row r="1071" spans="1:2" x14ac:dyDescent="0.25">
      <c r="A1071" s="15"/>
      <c r="B1071" s="16"/>
    </row>
    <row r="1072" spans="1:2" x14ac:dyDescent="0.25">
      <c r="A1072" s="17"/>
      <c r="B1072" s="18"/>
    </row>
    <row r="1073" spans="1:2" x14ac:dyDescent="0.25">
      <c r="A1073" s="15"/>
      <c r="B1073" s="16"/>
    </row>
    <row r="1074" spans="1:2" x14ac:dyDescent="0.25">
      <c r="A1074" s="15"/>
      <c r="B1074" s="16"/>
    </row>
    <row r="1075" spans="1:2" x14ac:dyDescent="0.25">
      <c r="A1075" s="15"/>
      <c r="B1075" s="16"/>
    </row>
    <row r="1076" spans="1:2" x14ac:dyDescent="0.25">
      <c r="A1076" s="15"/>
      <c r="B1076" s="16"/>
    </row>
    <row r="1077" spans="1:2" x14ac:dyDescent="0.25">
      <c r="A1077" s="15"/>
      <c r="B1077" s="16"/>
    </row>
    <row r="1078" spans="1:2" x14ac:dyDescent="0.25">
      <c r="A1078" s="15"/>
      <c r="B1078" s="16"/>
    </row>
    <row r="1079" spans="1:2" x14ac:dyDescent="0.25">
      <c r="A1079" s="15"/>
      <c r="B1079" s="16"/>
    </row>
    <row r="1080" spans="1:2" x14ac:dyDescent="0.25">
      <c r="A1080" s="15"/>
      <c r="B1080" s="16"/>
    </row>
    <row r="1081" spans="1:2" x14ac:dyDescent="0.25">
      <c r="A1081" s="15"/>
      <c r="B1081" s="16"/>
    </row>
    <row r="1082" spans="1:2" x14ac:dyDescent="0.25">
      <c r="A1082" s="15"/>
      <c r="B1082" s="16"/>
    </row>
    <row r="1083" spans="1:2" x14ac:dyDescent="0.25">
      <c r="A1083" s="15"/>
      <c r="B1083" s="16"/>
    </row>
    <row r="1084" spans="1:2" x14ac:dyDescent="0.25">
      <c r="A1084" s="15"/>
      <c r="B1084" s="16"/>
    </row>
    <row r="1085" spans="1:2" x14ac:dyDescent="0.25">
      <c r="A1085" s="15"/>
      <c r="B1085" s="16"/>
    </row>
    <row r="1086" spans="1:2" x14ac:dyDescent="0.25">
      <c r="A1086" s="15"/>
      <c r="B1086" s="16"/>
    </row>
    <row r="1087" spans="1:2" x14ac:dyDescent="0.25">
      <c r="A1087" s="15"/>
      <c r="B1087" s="16"/>
    </row>
    <row r="1088" spans="1:2" x14ac:dyDescent="0.25">
      <c r="A1088" s="15"/>
      <c r="B1088" s="16"/>
    </row>
    <row r="1089" spans="1:2" x14ac:dyDescent="0.25">
      <c r="A1089" s="15"/>
      <c r="B1089" s="16"/>
    </row>
    <row r="1090" spans="1:2" x14ac:dyDescent="0.25">
      <c r="A1090" s="15"/>
      <c r="B1090" s="16"/>
    </row>
    <row r="1091" spans="1:2" x14ac:dyDescent="0.25">
      <c r="A1091" s="15"/>
      <c r="B1091" s="16"/>
    </row>
    <row r="1092" spans="1:2" x14ac:dyDescent="0.25">
      <c r="A1092" s="15"/>
      <c r="B1092" s="16"/>
    </row>
    <row r="1093" spans="1:2" x14ac:dyDescent="0.25">
      <c r="A1093" s="15"/>
      <c r="B1093" s="16"/>
    </row>
    <row r="1094" spans="1:2" x14ac:dyDescent="0.25">
      <c r="A1094" s="15"/>
      <c r="B1094" s="16"/>
    </row>
    <row r="1095" spans="1:2" x14ac:dyDescent="0.25">
      <c r="A1095" s="15"/>
      <c r="B1095" s="16"/>
    </row>
    <row r="1096" spans="1:2" x14ac:dyDescent="0.25">
      <c r="A1096" s="15"/>
      <c r="B1096" s="16"/>
    </row>
    <row r="1097" spans="1:2" x14ac:dyDescent="0.25">
      <c r="A1097" s="15"/>
      <c r="B1097" s="16"/>
    </row>
    <row r="1098" spans="1:2" x14ac:dyDescent="0.25">
      <c r="A1098" s="15"/>
      <c r="B1098" s="16"/>
    </row>
    <row r="1099" spans="1:2" x14ac:dyDescent="0.25">
      <c r="A1099" s="15"/>
      <c r="B1099" s="16"/>
    </row>
    <row r="1100" spans="1:2" x14ac:dyDescent="0.25">
      <c r="A1100" s="17"/>
      <c r="B1100" s="18"/>
    </row>
    <row r="1101" spans="1:2" x14ac:dyDescent="0.25">
      <c r="A1101" s="15"/>
      <c r="B1101" s="16"/>
    </row>
    <row r="1102" spans="1:2" x14ac:dyDescent="0.25">
      <c r="A1102" s="15"/>
      <c r="B1102" s="16"/>
    </row>
    <row r="1103" spans="1:2" x14ac:dyDescent="0.25">
      <c r="A1103" s="17"/>
      <c r="B1103" s="18"/>
    </row>
    <row r="1104" spans="1:2" x14ac:dyDescent="0.25">
      <c r="A1104" s="15"/>
      <c r="B1104" s="16"/>
    </row>
    <row r="1105" spans="1:2" x14ac:dyDescent="0.25">
      <c r="A1105" s="17"/>
      <c r="B1105" s="18"/>
    </row>
    <row r="1106" spans="1:2" x14ac:dyDescent="0.25">
      <c r="A1106" s="15"/>
      <c r="B1106" s="16"/>
    </row>
    <row r="1107" spans="1:2" x14ac:dyDescent="0.25">
      <c r="A1107" s="15"/>
      <c r="B1107" s="16"/>
    </row>
    <row r="1108" spans="1:2" x14ac:dyDescent="0.25">
      <c r="A1108" s="15"/>
      <c r="B1108" s="16"/>
    </row>
    <row r="1109" spans="1:2" x14ac:dyDescent="0.25">
      <c r="A1109" s="15"/>
      <c r="B1109" s="16"/>
    </row>
    <row r="1110" spans="1:2" x14ac:dyDescent="0.25">
      <c r="A1110" s="15"/>
      <c r="B1110" s="16"/>
    </row>
    <row r="1111" spans="1:2" x14ac:dyDescent="0.25">
      <c r="A1111" s="15"/>
      <c r="B1111" s="16"/>
    </row>
    <row r="1112" spans="1:2" x14ac:dyDescent="0.25">
      <c r="A1112" s="17"/>
      <c r="B1112" s="18"/>
    </row>
    <row r="1113" spans="1:2" x14ac:dyDescent="0.25">
      <c r="A1113" s="17"/>
      <c r="B1113" s="18"/>
    </row>
    <row r="1114" spans="1:2" x14ac:dyDescent="0.25">
      <c r="A1114" s="15"/>
      <c r="B1114" s="16"/>
    </row>
    <row r="1115" spans="1:2" x14ac:dyDescent="0.25">
      <c r="A1115" s="15"/>
      <c r="B1115" s="16"/>
    </row>
    <row r="1116" spans="1:2" x14ac:dyDescent="0.25">
      <c r="A1116" s="15"/>
      <c r="B1116" s="16"/>
    </row>
    <row r="1117" spans="1:2" x14ac:dyDescent="0.25">
      <c r="A1117" s="15"/>
      <c r="B1117" s="16"/>
    </row>
    <row r="1118" spans="1:2" x14ac:dyDescent="0.25">
      <c r="A1118" s="15"/>
      <c r="B1118" s="16"/>
    </row>
    <row r="1119" spans="1:2" x14ac:dyDescent="0.25">
      <c r="A1119" s="15"/>
      <c r="B1119" s="16"/>
    </row>
    <row r="1120" spans="1:2" x14ac:dyDescent="0.25">
      <c r="A1120" s="15"/>
      <c r="B1120" s="16"/>
    </row>
    <row r="1121" spans="1:2" x14ac:dyDescent="0.25">
      <c r="A1121" s="15"/>
      <c r="B1121" s="16"/>
    </row>
    <row r="1122" spans="1:2" x14ac:dyDescent="0.25">
      <c r="A1122" s="15"/>
      <c r="B1122" s="16"/>
    </row>
    <row r="1123" spans="1:2" x14ac:dyDescent="0.25">
      <c r="A1123" s="15"/>
      <c r="B1123" s="16"/>
    </row>
    <row r="1124" spans="1:2" x14ac:dyDescent="0.25">
      <c r="A1124" s="15"/>
      <c r="B1124" s="16"/>
    </row>
    <row r="1125" spans="1:2" x14ac:dyDescent="0.25">
      <c r="A1125" s="15"/>
      <c r="B1125" s="16"/>
    </row>
    <row r="1126" spans="1:2" x14ac:dyDescent="0.25">
      <c r="A1126" s="15"/>
      <c r="B1126" s="16"/>
    </row>
    <row r="1127" spans="1:2" x14ac:dyDescent="0.25">
      <c r="A1127" s="15"/>
      <c r="B1127" s="16"/>
    </row>
    <row r="1128" spans="1:2" x14ac:dyDescent="0.25">
      <c r="A1128" s="15"/>
      <c r="B1128" s="16"/>
    </row>
    <row r="1129" spans="1:2" x14ac:dyDescent="0.25">
      <c r="A1129" s="15"/>
      <c r="B1129" s="16"/>
    </row>
    <row r="1130" spans="1:2" x14ac:dyDescent="0.25">
      <c r="A1130" s="15"/>
      <c r="B1130" s="16"/>
    </row>
    <row r="1131" spans="1:2" x14ac:dyDescent="0.25">
      <c r="A1131" s="15"/>
      <c r="B1131" s="16"/>
    </row>
    <row r="1132" spans="1:2" x14ac:dyDescent="0.25">
      <c r="A1132" s="15"/>
      <c r="B1132" s="16"/>
    </row>
    <row r="1133" spans="1:2" x14ac:dyDescent="0.25">
      <c r="A1133" s="15"/>
      <c r="B1133" s="16"/>
    </row>
    <row r="1134" spans="1:2" x14ac:dyDescent="0.25">
      <c r="A1134" s="15"/>
      <c r="B1134" s="16"/>
    </row>
    <row r="1135" spans="1:2" x14ac:dyDescent="0.25">
      <c r="A1135" s="15"/>
      <c r="B1135" s="16"/>
    </row>
    <row r="1136" spans="1:2" x14ac:dyDescent="0.25">
      <c r="A1136" s="15"/>
      <c r="B1136" s="16"/>
    </row>
    <row r="1137" spans="1:2" x14ac:dyDescent="0.25">
      <c r="A1137" s="15"/>
      <c r="B1137" s="16"/>
    </row>
    <row r="1138" spans="1:2" x14ac:dyDescent="0.25">
      <c r="A1138" s="17"/>
      <c r="B1138" s="18"/>
    </row>
    <row r="1139" spans="1:2" x14ac:dyDescent="0.25">
      <c r="A1139" s="17"/>
      <c r="B1139" s="18"/>
    </row>
    <row r="1140" spans="1:2" x14ac:dyDescent="0.25">
      <c r="A1140" s="15"/>
      <c r="B1140" s="16"/>
    </row>
    <row r="1141" spans="1:2" x14ac:dyDescent="0.25">
      <c r="A1141" s="17"/>
      <c r="B1141" s="18"/>
    </row>
    <row r="1142" spans="1:2" x14ac:dyDescent="0.25">
      <c r="A1142" s="15"/>
      <c r="B1142" s="16"/>
    </row>
    <row r="1143" spans="1:2" x14ac:dyDescent="0.25">
      <c r="A1143" s="17"/>
      <c r="B1143" s="18"/>
    </row>
    <row r="1144" spans="1:2" x14ac:dyDescent="0.25">
      <c r="A1144" s="15"/>
      <c r="B1144" s="16"/>
    </row>
    <row r="1145" spans="1:2" x14ac:dyDescent="0.25">
      <c r="A1145" s="17"/>
      <c r="B1145" s="18"/>
    </row>
    <row r="1146" spans="1:2" x14ac:dyDescent="0.25">
      <c r="A1146" s="17"/>
      <c r="B1146" s="18"/>
    </row>
    <row r="1147" spans="1:2" x14ac:dyDescent="0.25">
      <c r="A1147" s="17"/>
      <c r="B1147" s="18"/>
    </row>
    <row r="1148" spans="1:2" x14ac:dyDescent="0.25">
      <c r="A1148" s="15"/>
      <c r="B1148" s="16"/>
    </row>
    <row r="1149" spans="1:2" x14ac:dyDescent="0.25">
      <c r="A1149" s="15"/>
      <c r="B1149" s="16"/>
    </row>
    <row r="1150" spans="1:2" x14ac:dyDescent="0.25">
      <c r="A1150" s="15"/>
      <c r="B1150" s="16"/>
    </row>
    <row r="1151" spans="1:2" x14ac:dyDescent="0.25">
      <c r="A1151" s="15"/>
      <c r="B1151" s="16"/>
    </row>
    <row r="1152" spans="1:2" x14ac:dyDescent="0.25">
      <c r="A1152" s="17"/>
      <c r="B1152" s="18"/>
    </row>
    <row r="1153" spans="1:2" x14ac:dyDescent="0.25">
      <c r="A1153" s="15"/>
      <c r="B1153" s="16"/>
    </row>
    <row r="1154" spans="1:2" x14ac:dyDescent="0.25">
      <c r="A1154" s="17"/>
      <c r="B1154" s="18"/>
    </row>
    <row r="1155" spans="1:2" x14ac:dyDescent="0.25">
      <c r="A1155" s="15"/>
      <c r="B1155" s="16"/>
    </row>
    <row r="1156" spans="1:2" x14ac:dyDescent="0.25">
      <c r="A1156" s="15"/>
      <c r="B1156" s="16"/>
    </row>
    <row r="1157" spans="1:2" x14ac:dyDescent="0.25">
      <c r="A1157" s="15"/>
      <c r="B1157" s="16"/>
    </row>
    <row r="1158" spans="1:2" x14ac:dyDescent="0.25">
      <c r="A1158" s="15"/>
      <c r="B1158" s="16"/>
    </row>
    <row r="1159" spans="1:2" x14ac:dyDescent="0.25">
      <c r="A1159" s="15"/>
      <c r="B1159" s="16"/>
    </row>
    <row r="1160" spans="1:2" x14ac:dyDescent="0.25">
      <c r="A1160" s="15"/>
      <c r="B1160" s="16"/>
    </row>
    <row r="1161" spans="1:2" x14ac:dyDescent="0.25">
      <c r="A1161" s="15"/>
      <c r="B1161" s="16"/>
    </row>
    <row r="1162" spans="1:2" x14ac:dyDescent="0.25">
      <c r="A1162" s="15"/>
      <c r="B1162" s="16"/>
    </row>
    <row r="1163" spans="1:2" x14ac:dyDescent="0.25">
      <c r="A1163" s="15"/>
      <c r="B1163" s="16"/>
    </row>
    <row r="1164" spans="1:2" x14ac:dyDescent="0.25">
      <c r="A1164" s="15"/>
      <c r="B1164" s="16"/>
    </row>
    <row r="1165" spans="1:2" x14ac:dyDescent="0.25">
      <c r="A1165" s="15"/>
      <c r="B1165" s="16"/>
    </row>
    <row r="1166" spans="1:2" x14ac:dyDescent="0.25">
      <c r="A1166" s="15"/>
      <c r="B1166" s="16"/>
    </row>
    <row r="1167" spans="1:2" x14ac:dyDescent="0.25">
      <c r="A1167" s="15"/>
      <c r="B1167" s="16"/>
    </row>
    <row r="1168" spans="1:2" x14ac:dyDescent="0.25">
      <c r="A1168" s="15"/>
      <c r="B1168" s="16"/>
    </row>
    <row r="1169" spans="1:2" x14ac:dyDescent="0.25">
      <c r="A1169" s="15"/>
      <c r="B1169" s="16"/>
    </row>
    <row r="1170" spans="1:2" x14ac:dyDescent="0.25">
      <c r="A1170" s="15"/>
      <c r="B1170" s="16"/>
    </row>
    <row r="1171" spans="1:2" x14ac:dyDescent="0.25">
      <c r="A1171" s="15"/>
      <c r="B1171" s="16"/>
    </row>
    <row r="1172" spans="1:2" x14ac:dyDescent="0.25">
      <c r="A1172" s="15"/>
      <c r="B1172" s="16"/>
    </row>
    <row r="1173" spans="1:2" x14ac:dyDescent="0.25">
      <c r="A1173" s="15"/>
      <c r="B1173" s="16"/>
    </row>
    <row r="1174" spans="1:2" x14ac:dyDescent="0.25">
      <c r="A1174" s="15"/>
      <c r="B1174" s="16"/>
    </row>
    <row r="1175" spans="1:2" x14ac:dyDescent="0.25">
      <c r="A1175" s="15"/>
      <c r="B1175" s="16"/>
    </row>
    <row r="1176" spans="1:2" x14ac:dyDescent="0.25">
      <c r="A1176" s="15"/>
      <c r="B1176" s="16"/>
    </row>
    <row r="1177" spans="1:2" x14ac:dyDescent="0.25">
      <c r="A1177" s="15"/>
      <c r="B1177" s="16"/>
    </row>
    <row r="1178" spans="1:2" x14ac:dyDescent="0.25">
      <c r="A1178" s="15"/>
      <c r="B1178" s="16"/>
    </row>
    <row r="1179" spans="1:2" x14ac:dyDescent="0.25">
      <c r="A1179" s="15"/>
      <c r="B1179" s="16"/>
    </row>
    <row r="1180" spans="1:2" x14ac:dyDescent="0.25">
      <c r="A1180" s="15"/>
      <c r="B1180" s="16"/>
    </row>
    <row r="1181" spans="1:2" x14ac:dyDescent="0.25">
      <c r="A1181" s="15"/>
      <c r="B1181" s="16"/>
    </row>
    <row r="1182" spans="1:2" x14ac:dyDescent="0.25">
      <c r="A1182" s="15"/>
      <c r="B1182" s="16"/>
    </row>
    <row r="1183" spans="1:2" x14ac:dyDescent="0.25">
      <c r="A1183" s="15"/>
      <c r="B1183" s="16"/>
    </row>
    <row r="1184" spans="1:2" x14ac:dyDescent="0.25">
      <c r="A1184" s="15"/>
      <c r="B1184" s="16"/>
    </row>
    <row r="1185" spans="1:2" x14ac:dyDescent="0.25">
      <c r="A1185" s="15"/>
      <c r="B1185" s="16"/>
    </row>
    <row r="1186" spans="1:2" x14ac:dyDescent="0.25">
      <c r="A1186" s="15"/>
      <c r="B1186" s="16"/>
    </row>
    <row r="1187" spans="1:2" x14ac:dyDescent="0.25">
      <c r="A1187" s="15"/>
      <c r="B1187" s="16"/>
    </row>
    <row r="1188" spans="1:2" x14ac:dyDescent="0.25">
      <c r="A1188" s="15"/>
      <c r="B1188" s="16"/>
    </row>
    <row r="1189" spans="1:2" x14ac:dyDescent="0.25">
      <c r="A1189" s="17"/>
      <c r="B1189" s="18"/>
    </row>
    <row r="1190" spans="1:2" x14ac:dyDescent="0.25">
      <c r="A1190" s="15"/>
      <c r="B1190" s="16"/>
    </row>
    <row r="1191" spans="1:2" x14ac:dyDescent="0.25">
      <c r="A1191" s="17"/>
      <c r="B1191" s="18"/>
    </row>
    <row r="1192" spans="1:2" x14ac:dyDescent="0.25">
      <c r="A1192" s="15"/>
      <c r="B1192" s="16"/>
    </row>
    <row r="1193" spans="1:2" x14ac:dyDescent="0.25">
      <c r="A1193" s="15"/>
      <c r="B1193" s="16"/>
    </row>
    <row r="1194" spans="1:2" x14ac:dyDescent="0.25">
      <c r="A1194" s="15"/>
      <c r="B1194" s="16"/>
    </row>
    <row r="1195" spans="1:2" x14ac:dyDescent="0.25">
      <c r="A1195" s="15"/>
      <c r="B1195" s="16"/>
    </row>
    <row r="1196" spans="1:2" x14ac:dyDescent="0.25">
      <c r="A1196" s="17"/>
      <c r="B1196" s="18"/>
    </row>
    <row r="1197" spans="1:2" x14ac:dyDescent="0.25">
      <c r="A1197" s="17"/>
      <c r="B1197" s="18"/>
    </row>
    <row r="1198" spans="1:2" x14ac:dyDescent="0.25">
      <c r="A1198" s="17"/>
      <c r="B1198" s="18"/>
    </row>
    <row r="1199" spans="1:2" x14ac:dyDescent="0.25">
      <c r="A1199" s="15"/>
      <c r="B1199" s="16"/>
    </row>
    <row r="1200" spans="1:2" x14ac:dyDescent="0.25">
      <c r="A1200" s="15"/>
      <c r="B1200" s="16"/>
    </row>
    <row r="1201" spans="1:2" x14ac:dyDescent="0.25">
      <c r="A1201" s="15"/>
      <c r="B1201" s="16"/>
    </row>
    <row r="1202" spans="1:2" x14ac:dyDescent="0.25">
      <c r="A1202" s="15"/>
      <c r="B1202" s="16"/>
    </row>
    <row r="1203" spans="1:2" x14ac:dyDescent="0.25">
      <c r="A1203" s="15"/>
      <c r="B1203" s="16"/>
    </row>
    <row r="1204" spans="1:2" x14ac:dyDescent="0.25">
      <c r="A1204" s="15"/>
      <c r="B1204" s="16"/>
    </row>
    <row r="1205" spans="1:2" x14ac:dyDescent="0.25">
      <c r="A1205" s="15"/>
      <c r="B1205" s="16"/>
    </row>
    <row r="1206" spans="1:2" x14ac:dyDescent="0.25">
      <c r="A1206" s="17"/>
      <c r="B1206" s="18"/>
    </row>
    <row r="1207" spans="1:2" x14ac:dyDescent="0.25">
      <c r="A1207" s="17"/>
      <c r="B1207" s="18"/>
    </row>
    <row r="1208" spans="1:2" x14ac:dyDescent="0.25">
      <c r="A1208" s="15"/>
      <c r="B1208" s="16"/>
    </row>
    <row r="1209" spans="1:2" x14ac:dyDescent="0.25">
      <c r="A1209" s="15"/>
      <c r="B1209" s="16"/>
    </row>
    <row r="1210" spans="1:2" x14ac:dyDescent="0.25">
      <c r="A1210" s="15"/>
      <c r="B1210" s="16"/>
    </row>
    <row r="1211" spans="1:2" x14ac:dyDescent="0.25">
      <c r="A1211" s="15"/>
      <c r="B1211" s="16"/>
    </row>
    <row r="1212" spans="1:2" x14ac:dyDescent="0.25">
      <c r="A1212" s="15"/>
      <c r="B1212" s="16"/>
    </row>
    <row r="1213" spans="1:2" x14ac:dyDescent="0.25">
      <c r="A1213" s="15"/>
      <c r="B1213" s="16"/>
    </row>
    <row r="1214" spans="1:2" x14ac:dyDescent="0.25">
      <c r="A1214" s="17"/>
      <c r="B1214" s="18"/>
    </row>
    <row r="1215" spans="1:2" x14ac:dyDescent="0.25">
      <c r="A1215" s="15"/>
      <c r="B1215" s="16"/>
    </row>
    <row r="1216" spans="1:2" x14ac:dyDescent="0.25">
      <c r="A1216" s="17"/>
      <c r="B1216" s="18"/>
    </row>
    <row r="1217" spans="1:2" x14ac:dyDescent="0.25">
      <c r="A1217" s="15"/>
      <c r="B1217" s="16"/>
    </row>
    <row r="1218" spans="1:2" x14ac:dyDescent="0.25">
      <c r="A1218" s="15"/>
      <c r="B1218" s="16"/>
    </row>
    <row r="1219" spans="1:2" x14ac:dyDescent="0.25">
      <c r="A1219" s="15"/>
      <c r="B1219" s="16"/>
    </row>
    <row r="1220" spans="1:2" x14ac:dyDescent="0.25">
      <c r="A1220" s="15"/>
      <c r="B1220" s="16"/>
    </row>
    <row r="1221" spans="1:2" x14ac:dyDescent="0.25">
      <c r="A1221" s="15"/>
      <c r="B1221" s="16"/>
    </row>
    <row r="1222" spans="1:2" x14ac:dyDescent="0.25">
      <c r="A1222" s="15"/>
      <c r="B1222" s="16"/>
    </row>
    <row r="1223" spans="1:2" x14ac:dyDescent="0.25">
      <c r="A1223" s="15"/>
      <c r="B1223" s="16"/>
    </row>
    <row r="1224" spans="1:2" x14ac:dyDescent="0.25">
      <c r="A1224" s="15"/>
      <c r="B1224" s="16"/>
    </row>
    <row r="1225" spans="1:2" x14ac:dyDescent="0.25">
      <c r="A1225" s="15"/>
      <c r="B1225" s="16"/>
    </row>
    <row r="1226" spans="1:2" x14ac:dyDescent="0.25">
      <c r="A1226" s="17"/>
      <c r="B1226" s="18"/>
    </row>
    <row r="1227" spans="1:2" x14ac:dyDescent="0.25">
      <c r="A1227" s="17"/>
      <c r="B1227" s="18"/>
    </row>
    <row r="1228" spans="1:2" x14ac:dyDescent="0.25">
      <c r="A1228" s="17"/>
      <c r="B1228" s="18"/>
    </row>
    <row r="1229" spans="1:2" x14ac:dyDescent="0.25">
      <c r="A1229" s="15"/>
      <c r="B1229" s="16"/>
    </row>
    <row r="1230" spans="1:2" x14ac:dyDescent="0.25">
      <c r="A1230" s="15"/>
      <c r="B1230" s="16"/>
    </row>
    <row r="1231" spans="1:2" x14ac:dyDescent="0.25">
      <c r="A1231" s="15"/>
      <c r="B1231" s="16"/>
    </row>
    <row r="1232" spans="1:2" x14ac:dyDescent="0.25">
      <c r="A1232" s="15"/>
      <c r="B1232" s="16"/>
    </row>
    <row r="1233" spans="1:2" x14ac:dyDescent="0.25">
      <c r="A1233" s="15"/>
      <c r="B1233" s="16"/>
    </row>
    <row r="1234" spans="1:2" x14ac:dyDescent="0.25">
      <c r="A1234" s="15"/>
      <c r="B1234" s="16"/>
    </row>
    <row r="1235" spans="1:2" x14ac:dyDescent="0.25">
      <c r="A1235" s="17"/>
      <c r="B1235" s="18"/>
    </row>
    <row r="1236" spans="1:2" x14ac:dyDescent="0.25">
      <c r="A1236" s="15"/>
      <c r="B1236" s="16"/>
    </row>
    <row r="1237" spans="1:2" x14ac:dyDescent="0.25">
      <c r="A1237" s="15"/>
      <c r="B1237" s="16"/>
    </row>
    <row r="1238" spans="1:2" x14ac:dyDescent="0.25">
      <c r="A1238" s="15"/>
      <c r="B1238" s="16"/>
    </row>
    <row r="1239" spans="1:2" x14ac:dyDescent="0.25">
      <c r="A1239" s="15"/>
      <c r="B1239" s="16"/>
    </row>
    <row r="1240" spans="1:2" x14ac:dyDescent="0.25">
      <c r="A1240" s="17"/>
      <c r="B1240" s="18"/>
    </row>
    <row r="1241" spans="1:2" x14ac:dyDescent="0.25">
      <c r="A1241" s="17"/>
      <c r="B1241" s="18"/>
    </row>
    <row r="1242" spans="1:2" x14ac:dyDescent="0.25">
      <c r="A1242" s="15"/>
      <c r="B1242" s="16"/>
    </row>
    <row r="1243" spans="1:2" x14ac:dyDescent="0.25">
      <c r="A1243" s="17"/>
      <c r="B1243" s="18"/>
    </row>
    <row r="1244" spans="1:2" x14ac:dyDescent="0.25">
      <c r="A1244" s="15"/>
      <c r="B1244" s="16"/>
    </row>
    <row r="1245" spans="1:2" x14ac:dyDescent="0.25">
      <c r="A1245" s="15"/>
      <c r="B1245" s="16"/>
    </row>
    <row r="1246" spans="1:2" x14ac:dyDescent="0.25">
      <c r="A1246" s="15"/>
      <c r="B1246" s="16"/>
    </row>
    <row r="1247" spans="1:2" x14ac:dyDescent="0.25">
      <c r="A1247" s="17"/>
      <c r="B1247" s="18"/>
    </row>
    <row r="1248" spans="1:2" x14ac:dyDescent="0.25">
      <c r="A1248" s="17"/>
      <c r="B1248" s="18"/>
    </row>
    <row r="1249" spans="1:2" x14ac:dyDescent="0.25">
      <c r="A1249" s="15"/>
      <c r="B1249" s="16"/>
    </row>
    <row r="1250" spans="1:2" x14ac:dyDescent="0.25">
      <c r="A1250" s="17"/>
      <c r="B1250" s="18"/>
    </row>
    <row r="1251" spans="1:2" x14ac:dyDescent="0.25">
      <c r="A1251" s="15"/>
      <c r="B1251" s="16"/>
    </row>
    <row r="1252" spans="1:2" x14ac:dyDescent="0.25">
      <c r="A1252" s="15"/>
      <c r="B1252" s="16"/>
    </row>
    <row r="1253" spans="1:2" x14ac:dyDescent="0.25">
      <c r="A1253" s="15"/>
      <c r="B1253" s="16"/>
    </row>
    <row r="1254" spans="1:2" x14ac:dyDescent="0.25">
      <c r="A1254" s="17"/>
      <c r="B1254" s="18"/>
    </row>
    <row r="1255" spans="1:2" x14ac:dyDescent="0.25">
      <c r="A1255" s="15"/>
      <c r="B1255" s="16"/>
    </row>
    <row r="1256" spans="1:2" x14ac:dyDescent="0.25">
      <c r="A1256" s="15"/>
      <c r="B1256" s="16"/>
    </row>
    <row r="1257" spans="1:2" x14ac:dyDescent="0.25">
      <c r="A1257" s="15"/>
      <c r="B1257" s="16"/>
    </row>
    <row r="1258" spans="1:2" x14ac:dyDescent="0.25">
      <c r="A1258" s="17"/>
      <c r="B1258" s="18"/>
    </row>
    <row r="1259" spans="1:2" x14ac:dyDescent="0.25">
      <c r="A1259" s="15"/>
      <c r="B1259" s="16"/>
    </row>
    <row r="1260" spans="1:2" x14ac:dyDescent="0.25">
      <c r="A1260" s="15"/>
      <c r="B1260" s="16"/>
    </row>
    <row r="1261" spans="1:2" x14ac:dyDescent="0.25">
      <c r="A1261" s="15"/>
      <c r="B1261" s="16"/>
    </row>
    <row r="1262" spans="1:2" x14ac:dyDescent="0.25">
      <c r="A1262" s="15"/>
      <c r="B1262" s="16"/>
    </row>
    <row r="1263" spans="1:2" x14ac:dyDescent="0.25">
      <c r="A1263" s="15"/>
      <c r="B1263" s="16"/>
    </row>
    <row r="1264" spans="1:2" x14ac:dyDescent="0.25">
      <c r="A1264" s="15"/>
      <c r="B1264" s="16"/>
    </row>
    <row r="1265" spans="1:2" x14ac:dyDescent="0.25">
      <c r="A1265" s="17"/>
      <c r="B1265" s="18"/>
    </row>
    <row r="1266" spans="1:2" x14ac:dyDescent="0.25">
      <c r="A1266" s="15"/>
      <c r="B1266" s="16"/>
    </row>
    <row r="1267" spans="1:2" x14ac:dyDescent="0.25">
      <c r="A1267" s="15"/>
      <c r="B1267" s="16"/>
    </row>
    <row r="1268" spans="1:2" x14ac:dyDescent="0.25">
      <c r="A1268" s="15"/>
      <c r="B1268" s="16"/>
    </row>
    <row r="1269" spans="1:2" x14ac:dyDescent="0.25">
      <c r="A1269" s="15"/>
      <c r="B1269" s="16"/>
    </row>
    <row r="1270" spans="1:2" x14ac:dyDescent="0.25">
      <c r="A1270" s="17"/>
      <c r="B1270" s="18"/>
    </row>
    <row r="1271" spans="1:2" x14ac:dyDescent="0.25">
      <c r="A1271" s="15"/>
      <c r="B1271" s="16"/>
    </row>
    <row r="1272" spans="1:2" x14ac:dyDescent="0.25">
      <c r="A1272" s="17"/>
      <c r="B1272" s="18"/>
    </row>
    <row r="1273" spans="1:2" x14ac:dyDescent="0.25">
      <c r="A1273" s="17"/>
      <c r="B1273" s="18"/>
    </row>
    <row r="1274" spans="1:2" x14ac:dyDescent="0.25">
      <c r="A1274" s="17"/>
      <c r="B1274" s="18"/>
    </row>
    <row r="1275" spans="1:2" x14ac:dyDescent="0.25">
      <c r="A1275" s="15"/>
      <c r="B1275" s="16"/>
    </row>
    <row r="1276" spans="1:2" x14ac:dyDescent="0.25">
      <c r="A1276" s="17"/>
      <c r="B1276" s="18"/>
    </row>
    <row r="1277" spans="1:2" x14ac:dyDescent="0.25">
      <c r="A1277" s="17"/>
      <c r="B1277" s="18"/>
    </row>
    <row r="1278" spans="1:2" x14ac:dyDescent="0.25">
      <c r="A1278" s="15"/>
      <c r="B1278" s="16"/>
    </row>
    <row r="1279" spans="1:2" x14ac:dyDescent="0.25">
      <c r="A1279" s="15"/>
      <c r="B1279" s="16"/>
    </row>
    <row r="1280" spans="1:2" x14ac:dyDescent="0.25">
      <c r="A1280" s="15"/>
      <c r="B1280" s="16"/>
    </row>
    <row r="1281" spans="1:2" x14ac:dyDescent="0.25">
      <c r="A1281" s="15"/>
      <c r="B1281" s="16"/>
    </row>
    <row r="1282" spans="1:2" x14ac:dyDescent="0.25">
      <c r="A1282" s="15"/>
      <c r="B1282" s="16"/>
    </row>
    <row r="1283" spans="1:2" x14ac:dyDescent="0.25">
      <c r="A1283" s="15"/>
      <c r="B1283" s="16"/>
    </row>
    <row r="1284" spans="1:2" x14ac:dyDescent="0.25">
      <c r="A1284" s="17"/>
      <c r="B1284" s="18"/>
    </row>
    <row r="1285" spans="1:2" x14ac:dyDescent="0.25">
      <c r="A1285" s="15"/>
      <c r="B1285" s="16"/>
    </row>
    <row r="1286" spans="1:2" x14ac:dyDescent="0.25">
      <c r="A1286" s="15"/>
      <c r="B1286" s="16"/>
    </row>
    <row r="1287" spans="1:2" x14ac:dyDescent="0.25">
      <c r="A1287" s="15"/>
      <c r="B1287" s="16"/>
    </row>
    <row r="1288" spans="1:2" x14ac:dyDescent="0.25">
      <c r="A1288" s="15"/>
      <c r="B1288" s="16"/>
    </row>
    <row r="1289" spans="1:2" x14ac:dyDescent="0.25">
      <c r="A1289" s="15"/>
      <c r="B1289" s="16"/>
    </row>
    <row r="1290" spans="1:2" x14ac:dyDescent="0.25">
      <c r="A1290" s="15"/>
      <c r="B1290" s="16"/>
    </row>
    <row r="1291" spans="1:2" x14ac:dyDescent="0.25">
      <c r="A1291" s="15"/>
      <c r="B1291" s="16"/>
    </row>
    <row r="1292" spans="1:2" x14ac:dyDescent="0.25">
      <c r="A1292" s="15"/>
      <c r="B1292" s="16"/>
    </row>
    <row r="1293" spans="1:2" x14ac:dyDescent="0.25">
      <c r="A1293" s="15"/>
      <c r="B1293" s="16"/>
    </row>
    <row r="1294" spans="1:2" x14ac:dyDescent="0.25">
      <c r="A1294" s="15"/>
      <c r="B1294" s="16"/>
    </row>
    <row r="1295" spans="1:2" x14ac:dyDescent="0.25">
      <c r="A1295" s="15"/>
      <c r="B1295" s="16"/>
    </row>
    <row r="1296" spans="1:2" x14ac:dyDescent="0.25">
      <c r="A1296" s="15"/>
      <c r="B1296" s="16"/>
    </row>
    <row r="1297" spans="1:2" x14ac:dyDescent="0.25">
      <c r="A1297" s="15"/>
      <c r="B1297" s="16"/>
    </row>
    <row r="1298" spans="1:2" x14ac:dyDescent="0.25">
      <c r="A1298" s="15"/>
      <c r="B1298" s="16"/>
    </row>
    <row r="1299" spans="1:2" x14ac:dyDescent="0.25">
      <c r="A1299" s="17"/>
      <c r="B1299" s="18"/>
    </row>
    <row r="1300" spans="1:2" x14ac:dyDescent="0.25">
      <c r="A1300" s="17"/>
      <c r="B1300" s="18"/>
    </row>
    <row r="1301" spans="1:2" x14ac:dyDescent="0.25">
      <c r="A1301" s="15"/>
      <c r="B1301" s="16"/>
    </row>
    <row r="1302" spans="1:2" x14ac:dyDescent="0.25">
      <c r="A1302" s="17"/>
      <c r="B1302" s="18"/>
    </row>
    <row r="1303" spans="1:2" x14ac:dyDescent="0.25">
      <c r="A1303" s="15"/>
      <c r="B1303" s="16"/>
    </row>
    <row r="1304" spans="1:2" x14ac:dyDescent="0.25">
      <c r="A1304" s="15"/>
      <c r="B1304" s="16"/>
    </row>
    <row r="1305" spans="1:2" x14ac:dyDescent="0.25">
      <c r="A1305" s="17"/>
      <c r="B1305" s="18"/>
    </row>
    <row r="1306" spans="1:2" x14ac:dyDescent="0.25">
      <c r="A1306" s="15"/>
      <c r="B1306" s="16"/>
    </row>
    <row r="1307" spans="1:2" x14ac:dyDescent="0.25">
      <c r="A1307" s="15"/>
      <c r="B1307" s="16"/>
    </row>
    <row r="1308" spans="1:2" x14ac:dyDescent="0.25">
      <c r="A1308" s="17"/>
      <c r="B1308" s="18"/>
    </row>
    <row r="1309" spans="1:2" x14ac:dyDescent="0.25">
      <c r="A1309" s="15"/>
      <c r="B1309" s="16"/>
    </row>
    <row r="1310" spans="1:2" x14ac:dyDescent="0.25">
      <c r="A1310" s="15"/>
      <c r="B1310" s="16"/>
    </row>
    <row r="1311" spans="1:2" x14ac:dyDescent="0.25">
      <c r="A1311" s="15"/>
      <c r="B1311" s="16"/>
    </row>
    <row r="1312" spans="1:2" x14ac:dyDescent="0.25">
      <c r="A1312" s="15"/>
      <c r="B1312" s="16"/>
    </row>
    <row r="1313" spans="1:2" x14ac:dyDescent="0.25">
      <c r="A1313" s="15"/>
      <c r="B1313" s="16"/>
    </row>
    <row r="1314" spans="1:2" x14ac:dyDescent="0.25">
      <c r="A1314" s="15"/>
      <c r="B1314" s="16"/>
    </row>
    <row r="1315" spans="1:2" x14ac:dyDescent="0.25">
      <c r="A1315" s="15"/>
      <c r="B1315" s="16"/>
    </row>
    <row r="1316" spans="1:2" x14ac:dyDescent="0.25">
      <c r="A1316" s="15"/>
      <c r="B1316" s="16"/>
    </row>
    <row r="1317" spans="1:2" x14ac:dyDescent="0.25">
      <c r="A1317" s="15"/>
      <c r="B1317" s="16"/>
    </row>
    <row r="1318" spans="1:2" x14ac:dyDescent="0.25">
      <c r="A1318" s="15"/>
      <c r="B1318" s="16"/>
    </row>
    <row r="1319" spans="1:2" x14ac:dyDescent="0.25">
      <c r="A1319" s="15"/>
      <c r="B1319" s="16"/>
    </row>
    <row r="1320" spans="1:2" x14ac:dyDescent="0.25">
      <c r="A1320" s="15"/>
      <c r="B1320" s="16"/>
    </row>
    <row r="1321" spans="1:2" x14ac:dyDescent="0.25">
      <c r="A1321" s="15"/>
      <c r="B1321" s="16"/>
    </row>
    <row r="1322" spans="1:2" x14ac:dyDescent="0.25">
      <c r="A1322" s="15"/>
      <c r="B1322" s="16"/>
    </row>
    <row r="1323" spans="1:2" x14ac:dyDescent="0.25">
      <c r="A1323" s="15"/>
      <c r="B1323" s="16"/>
    </row>
    <row r="1324" spans="1:2" x14ac:dyDescent="0.25">
      <c r="A1324" s="15"/>
      <c r="B1324" s="16"/>
    </row>
    <row r="1325" spans="1:2" x14ac:dyDescent="0.25">
      <c r="A1325" s="15"/>
      <c r="B1325" s="16"/>
    </row>
    <row r="1326" spans="1:2" x14ac:dyDescent="0.25">
      <c r="A1326" s="17"/>
      <c r="B1326" s="18"/>
    </row>
    <row r="1327" spans="1:2" x14ac:dyDescent="0.25">
      <c r="A1327" s="15"/>
      <c r="B1327" s="16"/>
    </row>
    <row r="1328" spans="1:2" x14ac:dyDescent="0.25">
      <c r="A1328" s="17"/>
      <c r="B1328" s="18"/>
    </row>
    <row r="1329" spans="1:2" x14ac:dyDescent="0.25">
      <c r="A1329" s="17"/>
      <c r="B1329" s="18"/>
    </row>
    <row r="1330" spans="1:2" x14ac:dyDescent="0.25">
      <c r="A1330" s="15"/>
      <c r="B1330" s="16"/>
    </row>
    <row r="1331" spans="1:2" x14ac:dyDescent="0.25">
      <c r="A1331" s="17"/>
      <c r="B1331" s="18"/>
    </row>
    <row r="1332" spans="1:2" x14ac:dyDescent="0.25">
      <c r="A1332" s="15"/>
      <c r="B1332" s="16"/>
    </row>
    <row r="1333" spans="1:2" x14ac:dyDescent="0.25">
      <c r="A1333" s="15"/>
      <c r="B1333" s="16"/>
    </row>
    <row r="1334" spans="1:2" x14ac:dyDescent="0.25">
      <c r="A1334" s="15"/>
      <c r="B1334" s="16"/>
    </row>
    <row r="1335" spans="1:2" x14ac:dyDescent="0.25">
      <c r="A1335" s="17"/>
      <c r="B1335" s="18"/>
    </row>
    <row r="1336" spans="1:2" x14ac:dyDescent="0.25">
      <c r="A1336" s="15"/>
      <c r="B1336" s="16"/>
    </row>
    <row r="1337" spans="1:2" x14ac:dyDescent="0.25">
      <c r="A1337" s="15"/>
      <c r="B1337" s="16"/>
    </row>
    <row r="1338" spans="1:2" x14ac:dyDescent="0.25">
      <c r="A1338" s="15"/>
      <c r="B1338" s="16"/>
    </row>
    <row r="1339" spans="1:2" x14ac:dyDescent="0.25">
      <c r="A1339" s="15"/>
      <c r="B1339" s="16"/>
    </row>
    <row r="1340" spans="1:2" x14ac:dyDescent="0.25">
      <c r="A1340" s="15"/>
      <c r="B1340" s="16"/>
    </row>
    <row r="1341" spans="1:2" x14ac:dyDescent="0.25">
      <c r="A1341" s="17"/>
      <c r="B1341" s="18"/>
    </row>
    <row r="1342" spans="1:2" x14ac:dyDescent="0.25">
      <c r="A1342" s="17"/>
      <c r="B1342" s="18"/>
    </row>
    <row r="1343" spans="1:2" x14ac:dyDescent="0.25">
      <c r="A1343" s="15"/>
      <c r="B1343" s="16"/>
    </row>
    <row r="1344" spans="1:2" x14ac:dyDescent="0.25">
      <c r="A1344" s="15"/>
      <c r="B1344" s="16"/>
    </row>
    <row r="1345" spans="1:2" x14ac:dyDescent="0.25">
      <c r="A1345" s="15"/>
      <c r="B1345" s="16"/>
    </row>
    <row r="1346" spans="1:2" x14ac:dyDescent="0.25">
      <c r="A1346" s="15"/>
      <c r="B1346" s="16"/>
    </row>
    <row r="1347" spans="1:2" x14ac:dyDescent="0.25">
      <c r="A1347" s="15"/>
      <c r="B1347" s="16"/>
    </row>
    <row r="1348" spans="1:2" x14ac:dyDescent="0.25">
      <c r="A1348" s="17"/>
      <c r="B1348" s="18"/>
    </row>
    <row r="1349" spans="1:2" x14ac:dyDescent="0.25">
      <c r="A1349" s="15"/>
      <c r="B1349" s="16"/>
    </row>
    <row r="1350" spans="1:2" x14ac:dyDescent="0.25">
      <c r="A1350" s="15"/>
      <c r="B1350" s="16"/>
    </row>
    <row r="1351" spans="1:2" x14ac:dyDescent="0.25">
      <c r="A1351" s="17"/>
      <c r="B1351" s="18"/>
    </row>
    <row r="1352" spans="1:2" x14ac:dyDescent="0.25">
      <c r="A1352" s="17"/>
      <c r="B1352" s="18"/>
    </row>
    <row r="1353" spans="1:2" x14ac:dyDescent="0.25">
      <c r="A1353" s="15"/>
      <c r="B1353" s="16"/>
    </row>
    <row r="1354" spans="1:2" x14ac:dyDescent="0.25">
      <c r="A1354" s="15"/>
      <c r="B1354" s="16"/>
    </row>
    <row r="1355" spans="1:2" x14ac:dyDescent="0.25">
      <c r="A1355" s="15"/>
      <c r="B1355" s="16"/>
    </row>
    <row r="1356" spans="1:2" x14ac:dyDescent="0.25">
      <c r="A1356" s="17"/>
      <c r="B1356" s="18"/>
    </row>
    <row r="1357" spans="1:2" x14ac:dyDescent="0.25">
      <c r="A1357" s="15"/>
      <c r="B1357" s="16"/>
    </row>
    <row r="1358" spans="1:2" x14ac:dyDescent="0.25">
      <c r="A1358" s="15"/>
      <c r="B1358" s="16"/>
    </row>
    <row r="1359" spans="1:2" x14ac:dyDescent="0.25">
      <c r="A1359" s="15"/>
      <c r="B1359" s="16"/>
    </row>
    <row r="1360" spans="1:2" x14ac:dyDescent="0.25">
      <c r="A1360" s="15"/>
      <c r="B1360" s="16"/>
    </row>
    <row r="1361" spans="1:2" x14ac:dyDescent="0.25">
      <c r="A1361" s="15"/>
      <c r="B1361" s="16"/>
    </row>
    <row r="1362" spans="1:2" x14ac:dyDescent="0.25">
      <c r="A1362" s="15"/>
      <c r="B1362" s="16"/>
    </row>
    <row r="1363" spans="1:2" x14ac:dyDescent="0.25">
      <c r="A1363" s="15"/>
      <c r="B1363" s="16"/>
    </row>
    <row r="1364" spans="1:2" x14ac:dyDescent="0.25">
      <c r="A1364" s="15"/>
      <c r="B1364" s="16"/>
    </row>
    <row r="1365" spans="1:2" x14ac:dyDescent="0.25">
      <c r="A1365" s="15"/>
      <c r="B1365" s="16"/>
    </row>
    <row r="1366" spans="1:2" x14ac:dyDescent="0.25">
      <c r="A1366" s="15"/>
      <c r="B1366" s="16"/>
    </row>
    <row r="1367" spans="1:2" x14ac:dyDescent="0.25">
      <c r="A1367" s="15"/>
      <c r="B1367" s="16"/>
    </row>
    <row r="1368" spans="1:2" x14ac:dyDescent="0.25">
      <c r="A1368" s="15"/>
      <c r="B1368" s="16"/>
    </row>
    <row r="1369" spans="1:2" x14ac:dyDescent="0.25">
      <c r="A1369" s="15"/>
      <c r="B1369" s="16"/>
    </row>
    <row r="1370" spans="1:2" x14ac:dyDescent="0.25">
      <c r="A1370" s="15"/>
      <c r="B1370" s="16"/>
    </row>
    <row r="1371" spans="1:2" x14ac:dyDescent="0.25">
      <c r="A1371" s="15"/>
      <c r="B1371" s="16"/>
    </row>
    <row r="1372" spans="1:2" x14ac:dyDescent="0.25">
      <c r="A1372" s="15"/>
      <c r="B1372" s="16"/>
    </row>
    <row r="1373" spans="1:2" x14ac:dyDescent="0.25">
      <c r="A1373" s="15"/>
      <c r="B1373" s="16"/>
    </row>
    <row r="1374" spans="1:2" x14ac:dyDescent="0.25">
      <c r="A1374" s="15"/>
      <c r="B1374" s="16"/>
    </row>
    <row r="1375" spans="1:2" x14ac:dyDescent="0.25">
      <c r="A1375" s="15"/>
      <c r="B1375" s="16"/>
    </row>
    <row r="1376" spans="1:2" x14ac:dyDescent="0.25">
      <c r="A1376" s="15"/>
      <c r="B1376" s="16"/>
    </row>
    <row r="1377" spans="1:2" x14ac:dyDescent="0.25">
      <c r="A1377" s="15"/>
      <c r="B1377" s="16"/>
    </row>
    <row r="1378" spans="1:2" x14ac:dyDescent="0.25">
      <c r="A1378" s="15"/>
      <c r="B1378" s="16"/>
    </row>
    <row r="1379" spans="1:2" x14ac:dyDescent="0.25">
      <c r="A1379" s="15"/>
      <c r="B1379" s="16"/>
    </row>
    <row r="1380" spans="1:2" x14ac:dyDescent="0.25">
      <c r="A1380" s="15"/>
      <c r="B1380" s="16"/>
    </row>
    <row r="1381" spans="1:2" x14ac:dyDescent="0.25">
      <c r="A1381" s="15"/>
      <c r="B1381" s="16"/>
    </row>
    <row r="1382" spans="1:2" x14ac:dyDescent="0.25">
      <c r="A1382" s="15"/>
      <c r="B1382" s="16"/>
    </row>
    <row r="1383" spans="1:2" x14ac:dyDescent="0.25">
      <c r="A1383" s="15"/>
      <c r="B1383" s="16"/>
    </row>
    <row r="1384" spans="1:2" x14ac:dyDescent="0.25">
      <c r="A1384" s="15"/>
      <c r="B1384" s="16"/>
    </row>
    <row r="1385" spans="1:2" x14ac:dyDescent="0.25">
      <c r="A1385" s="15"/>
      <c r="B1385" s="16"/>
    </row>
    <row r="1386" spans="1:2" x14ac:dyDescent="0.25">
      <c r="A1386" s="15"/>
      <c r="B1386" s="16"/>
    </row>
    <row r="1387" spans="1:2" x14ac:dyDescent="0.25">
      <c r="A1387" s="17"/>
      <c r="B1387" s="18"/>
    </row>
    <row r="1388" spans="1:2" x14ac:dyDescent="0.25">
      <c r="A1388" s="15"/>
      <c r="B1388" s="16"/>
    </row>
    <row r="1389" spans="1:2" x14ac:dyDescent="0.25">
      <c r="A1389" s="15"/>
      <c r="B1389" s="16"/>
    </row>
    <row r="1390" spans="1:2" x14ac:dyDescent="0.25">
      <c r="A1390" s="15"/>
      <c r="B1390" s="16"/>
    </row>
    <row r="1391" spans="1:2" x14ac:dyDescent="0.25">
      <c r="A1391" s="15"/>
      <c r="B1391" s="16"/>
    </row>
    <row r="1392" spans="1:2" x14ac:dyDescent="0.25">
      <c r="A1392" s="15"/>
      <c r="B1392" s="16"/>
    </row>
    <row r="1393" spans="1:2" x14ac:dyDescent="0.25">
      <c r="A1393" s="17"/>
      <c r="B1393" s="18"/>
    </row>
    <row r="1394" spans="1:2" x14ac:dyDescent="0.25">
      <c r="A1394" s="15"/>
      <c r="B1394" s="16"/>
    </row>
    <row r="1395" spans="1:2" x14ac:dyDescent="0.25">
      <c r="A1395" s="15"/>
      <c r="B1395" s="16"/>
    </row>
    <row r="1396" spans="1:2" x14ac:dyDescent="0.25">
      <c r="A1396" s="17"/>
      <c r="B1396" s="18"/>
    </row>
    <row r="1397" spans="1:2" x14ac:dyDescent="0.25">
      <c r="A1397" s="15"/>
      <c r="B1397" s="16"/>
    </row>
    <row r="1398" spans="1:2" x14ac:dyDescent="0.25">
      <c r="A1398" s="17"/>
      <c r="B1398" s="18"/>
    </row>
    <row r="1399" spans="1:2" x14ac:dyDescent="0.25">
      <c r="A1399" s="15"/>
      <c r="B1399" s="16"/>
    </row>
    <row r="1400" spans="1:2" x14ac:dyDescent="0.25">
      <c r="A1400" s="15"/>
      <c r="B1400" s="16"/>
    </row>
    <row r="1401" spans="1:2" x14ac:dyDescent="0.25">
      <c r="A1401" s="15"/>
      <c r="B1401" s="16"/>
    </row>
    <row r="1402" spans="1:2" x14ac:dyDescent="0.25">
      <c r="A1402" s="15"/>
      <c r="B1402" s="16"/>
    </row>
    <row r="1403" spans="1:2" x14ac:dyDescent="0.25">
      <c r="A1403" s="15"/>
      <c r="B1403" s="16"/>
    </row>
    <row r="1404" spans="1:2" x14ac:dyDescent="0.25">
      <c r="A1404" s="15"/>
      <c r="B1404" s="16"/>
    </row>
    <row r="1405" spans="1:2" x14ac:dyDescent="0.25">
      <c r="A1405" s="15"/>
      <c r="B1405" s="16"/>
    </row>
    <row r="1406" spans="1:2" x14ac:dyDescent="0.25">
      <c r="A1406" s="17"/>
      <c r="B1406" s="18"/>
    </row>
    <row r="1407" spans="1:2" x14ac:dyDescent="0.25">
      <c r="A1407" s="15"/>
      <c r="B1407" s="16"/>
    </row>
    <row r="1408" spans="1:2" x14ac:dyDescent="0.25">
      <c r="A1408" s="15"/>
      <c r="B1408" s="16"/>
    </row>
    <row r="1409" spans="1:2" x14ac:dyDescent="0.25">
      <c r="A1409" s="15"/>
      <c r="B1409" s="16"/>
    </row>
    <row r="1410" spans="1:2" x14ac:dyDescent="0.25">
      <c r="A1410" s="15"/>
      <c r="B1410" s="16"/>
    </row>
    <row r="1411" spans="1:2" x14ac:dyDescent="0.25">
      <c r="A1411" s="15"/>
      <c r="B1411" s="16"/>
    </row>
    <row r="1412" spans="1:2" x14ac:dyDescent="0.25">
      <c r="A1412" s="15"/>
      <c r="B1412" s="16"/>
    </row>
    <row r="1413" spans="1:2" x14ac:dyDescent="0.25">
      <c r="A1413" s="15"/>
      <c r="B1413" s="16"/>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803155613879818"/>
  </sheetPr>
  <dimension ref="A1:J116"/>
  <sheetViews>
    <sheetView showGridLines="0" tabSelected="1" view="pageBreakPreview" zoomScale="90" zoomScaleNormal="90" workbookViewId="0">
      <pane ySplit="4" topLeftCell="A5" activePane="bottomLeft" state="frozen"/>
      <selection pane="bottomLeft" activeCell="I76" sqref="I76"/>
    </sheetView>
  </sheetViews>
  <sheetFormatPr defaultRowHeight="12.75" x14ac:dyDescent="0.2"/>
  <cols>
    <col min="1" max="1" width="3.7109375" style="19" customWidth="1"/>
    <col min="2" max="2" width="16.5703125" style="20" customWidth="1"/>
    <col min="3" max="3" width="85" style="21" customWidth="1"/>
    <col min="4" max="9" width="14.7109375" style="22" customWidth="1"/>
    <col min="10" max="10" width="9.140625" style="20" customWidth="1"/>
    <col min="11" max="16384" width="9.140625" style="20"/>
  </cols>
  <sheetData>
    <row r="1" spans="1:9" ht="23.25" customHeight="1" x14ac:dyDescent="0.35">
      <c r="A1" s="23" t="str">
        <f>'Α0. Στοιχεία φορέα'!C2</f>
        <v/>
      </c>
    </row>
    <row r="2" spans="1:9" ht="15.75" customHeight="1" x14ac:dyDescent="0.2">
      <c r="A2" s="24" t="str">
        <f>'Α0. Στοιχεία φορέα'!$C$2&amp;" - "&amp;"Πίνακας Α1: Έσοδα - Δαπάνες ΟΤΑ κατά μείζονα κατηγορία (Τακτικός προϋπολογισμός και ΠΔΕ, ΤΑΑ &amp; λοιπά εργαλεία)"</f>
        <v xml:space="preserve"> - Πίνακας Α1: Έσοδα - Δαπάνες ΟΤΑ κατά μείζονα κατηγορία (Τακτικός προϋπολογισμός και ΠΔΕ, ΤΑΑ &amp; λοιπά εργαλεία)</v>
      </c>
      <c r="B2" s="25"/>
      <c r="C2" s="25"/>
      <c r="D2" s="25"/>
      <c r="E2" s="25"/>
      <c r="F2" s="25"/>
      <c r="G2" s="25"/>
      <c r="H2" s="25"/>
      <c r="I2" s="26"/>
    </row>
    <row r="3" spans="1:9" x14ac:dyDescent="0.2">
      <c r="A3" s="27"/>
      <c r="B3" s="28"/>
      <c r="C3" s="29"/>
      <c r="D3" s="30">
        <v>2024</v>
      </c>
      <c r="E3" s="30">
        <v>2025</v>
      </c>
      <c r="F3" s="30">
        <v>2026</v>
      </c>
      <c r="G3" s="30">
        <v>2027</v>
      </c>
      <c r="H3" s="30">
        <v>2028</v>
      </c>
      <c r="I3" s="30">
        <v>2029</v>
      </c>
    </row>
    <row r="4" spans="1:9" ht="33.75" customHeight="1" x14ac:dyDescent="0.2">
      <c r="A4" s="31" t="s">
        <v>587</v>
      </c>
      <c r="B4" s="32" t="s">
        <v>588</v>
      </c>
      <c r="C4" s="33" t="s">
        <v>589</v>
      </c>
      <c r="D4" s="34" t="s">
        <v>590</v>
      </c>
      <c r="E4" s="34" t="s">
        <v>591</v>
      </c>
      <c r="F4" s="34" t="s">
        <v>592</v>
      </c>
      <c r="G4" s="34" t="s">
        <v>592</v>
      </c>
      <c r="H4" s="34" t="s">
        <v>592</v>
      </c>
      <c r="I4" s="34" t="s">
        <v>592</v>
      </c>
    </row>
    <row r="5" spans="1:9" x14ac:dyDescent="0.2">
      <c r="A5" s="35" t="s">
        <v>593</v>
      </c>
      <c r="B5" s="35" t="s">
        <v>594</v>
      </c>
      <c r="C5" s="35"/>
      <c r="D5" s="36">
        <f t="shared" ref="D5:I5" si="0">D6+D9+D10+D16+D17+D20+D21+D22</f>
        <v>1818967.2400000002</v>
      </c>
      <c r="E5" s="36">
        <f t="shared" si="0"/>
        <v>1850251.6</v>
      </c>
      <c r="F5" s="36">
        <f t="shared" si="0"/>
        <v>2943236.8000000003</v>
      </c>
      <c r="G5" s="36">
        <f t="shared" si="0"/>
        <v>2880913.2300000004</v>
      </c>
      <c r="H5" s="36">
        <f t="shared" si="0"/>
        <v>2880913.2300000004</v>
      </c>
      <c r="I5" s="36">
        <f t="shared" si="0"/>
        <v>2818413.2300000004</v>
      </c>
    </row>
    <row r="6" spans="1:9" x14ac:dyDescent="0.2">
      <c r="A6" s="37">
        <v>1</v>
      </c>
      <c r="B6" s="38">
        <v>11</v>
      </c>
      <c r="C6" s="39" t="s">
        <v>595</v>
      </c>
      <c r="D6" s="40">
        <f>'Α1.1. Τακτικός προϋπ.'!D6+'Α1.2. ΠΔΕ, ΤΑΑ &amp; λοιπά εργαλεία'!D6</f>
        <v>145482.26999999999</v>
      </c>
      <c r="E6" s="40">
        <f>'Α1.1. Τακτικός προϋπ.'!E6+'Α1.2. ΠΔΕ, ΤΑΑ &amp; λοιπά εργαλεία'!E6</f>
        <v>24725</v>
      </c>
      <c r="F6" s="40">
        <f>'Α1.1. Τακτικός προϋπ.'!F6+'Α1.2. ΠΔΕ, ΤΑΑ &amp; λοιπά εργαλεία'!F6</f>
        <v>162900</v>
      </c>
      <c r="G6" s="40">
        <f>'Α1.1. Τακτικός προϋπ.'!G6+'Α1.2. ΠΔΕ, ΤΑΑ &amp; λοιπά εργαλεία'!G6</f>
        <v>162900</v>
      </c>
      <c r="H6" s="40">
        <f>'Α1.1. Τακτικός προϋπ.'!H6+'Α1.2. ΠΔΕ, ΤΑΑ &amp; λοιπά εργαλεία'!H6</f>
        <v>162900</v>
      </c>
      <c r="I6" s="40">
        <f>'Α1.1. Τακτικός προϋπ.'!I6+'Α1.2. ΠΔΕ, ΤΑΑ &amp; λοιπά εργαλεία'!I6</f>
        <v>162900</v>
      </c>
    </row>
    <row r="7" spans="1:9" x14ac:dyDescent="0.2">
      <c r="A7" s="41"/>
      <c r="B7" s="42">
        <v>111</v>
      </c>
      <c r="C7" s="43" t="s">
        <v>596</v>
      </c>
      <c r="D7" s="44">
        <f>'Α1.1. Τακτικός προϋπ.'!D7+'Α1.2. ΠΔΕ, ΤΑΑ &amp; λοιπά εργαλεία'!D7</f>
        <v>3283.46</v>
      </c>
      <c r="E7" s="44">
        <f>'Α1.1. Τακτικός προϋπ.'!E7+'Α1.2. ΠΔΕ, ΤΑΑ &amp; λοιπά εργαλεία'!E7</f>
        <v>5000</v>
      </c>
      <c r="F7" s="44">
        <f>'Α1.1. Τακτικός προϋπ.'!F7+'Α1.2. ΠΔΕ, ΤΑΑ &amp; λοιπά εργαλεία'!F7</f>
        <v>19400</v>
      </c>
      <c r="G7" s="44">
        <f>'Α1.1. Τακτικός προϋπ.'!G7+'Α1.2. ΠΔΕ, ΤΑΑ &amp; λοιπά εργαλεία'!G7</f>
        <v>19400</v>
      </c>
      <c r="H7" s="44">
        <f>'Α1.1. Τακτικός προϋπ.'!H7+'Α1.2. ΠΔΕ, ΤΑΑ &amp; λοιπά εργαλεία'!H7</f>
        <v>19400</v>
      </c>
      <c r="I7" s="44">
        <f>'Α1.1. Τακτικός προϋπ.'!I7+'Α1.2. ΠΔΕ, ΤΑΑ &amp; λοιπά εργαλεία'!I7</f>
        <v>19400</v>
      </c>
    </row>
    <row r="8" spans="1:9" x14ac:dyDescent="0.2">
      <c r="A8" s="41"/>
      <c r="B8" s="42">
        <v>113</v>
      </c>
      <c r="C8" s="43" t="s">
        <v>597</v>
      </c>
      <c r="D8" s="44">
        <f>'Α1.1. Τακτικός προϋπ.'!D8+'Α1.2. ΠΔΕ, ΤΑΑ &amp; λοιπά εργαλεία'!D8</f>
        <v>139449.17000000001</v>
      </c>
      <c r="E8" s="44">
        <f>'Α1.1. Τακτικός προϋπ.'!E8+'Α1.2. ΠΔΕ, ΤΑΑ &amp; λοιπά εργαλεία'!E8</f>
        <v>15725</v>
      </c>
      <c r="F8" s="44">
        <f>'Α1.1. Τακτικός προϋπ.'!F8+'Α1.2. ΠΔΕ, ΤΑΑ &amp; λοιπά εργαλεία'!F8</f>
        <v>138000</v>
      </c>
      <c r="G8" s="44">
        <f>'Α1.1. Τακτικός προϋπ.'!G8+'Α1.2. ΠΔΕ, ΤΑΑ &amp; λοιπά εργαλεία'!G8</f>
        <v>138000</v>
      </c>
      <c r="H8" s="44">
        <f>'Α1.1. Τακτικός προϋπ.'!H8+'Α1.2. ΠΔΕ, ΤΑΑ &amp; λοιπά εργαλεία'!H8</f>
        <v>138000</v>
      </c>
      <c r="I8" s="44">
        <f>'Α1.1. Τακτικός προϋπ.'!I8+'Α1.2. ΠΔΕ, ΤΑΑ &amp; λοιπά εργαλεία'!I8</f>
        <v>138000</v>
      </c>
    </row>
    <row r="9" spans="1:9" x14ac:dyDescent="0.2">
      <c r="A9" s="37">
        <v>2</v>
      </c>
      <c r="B9" s="38">
        <v>12</v>
      </c>
      <c r="C9" s="39" t="s">
        <v>598</v>
      </c>
      <c r="D9" s="40">
        <f>'Α1.1. Τακτικός προϋπ.'!D9+'Α1.2. ΠΔΕ, ΤΑΑ &amp; λοιπά εργαλεία'!D9</f>
        <v>0</v>
      </c>
      <c r="E9" s="40">
        <f>'Α1.1. Τακτικός προϋπ.'!E9+'Α1.2. ΠΔΕ, ΤΑΑ &amp; λοιπά εργαλεία'!E9</f>
        <v>0</v>
      </c>
      <c r="F9" s="40">
        <f>'Α1.1. Τακτικός προϋπ.'!F9+'Α1.2. ΠΔΕ, ΤΑΑ &amp; λοιπά εργαλεία'!F9</f>
        <v>0</v>
      </c>
      <c r="G9" s="40">
        <f>'Α1.1. Τακτικός προϋπ.'!G9+'Α1.2. ΠΔΕ, ΤΑΑ &amp; λοιπά εργαλεία'!G9</f>
        <v>0</v>
      </c>
      <c r="H9" s="40">
        <f>'Α1.1. Τακτικός προϋπ.'!H9+'Α1.2. ΠΔΕ, ΤΑΑ &amp; λοιπά εργαλεία'!H9</f>
        <v>0</v>
      </c>
      <c r="I9" s="40">
        <f>'Α1.1. Τακτικός προϋπ.'!I9+'Α1.2. ΠΔΕ, ΤΑΑ &amp; λοιπά εργαλεία'!I9</f>
        <v>0</v>
      </c>
    </row>
    <row r="10" spans="1:9" x14ac:dyDescent="0.2">
      <c r="A10" s="37">
        <v>3</v>
      </c>
      <c r="B10" s="38">
        <v>13</v>
      </c>
      <c r="C10" s="39" t="s">
        <v>599</v>
      </c>
      <c r="D10" s="40">
        <f>'Α1.1. Τακτικός προϋπ.'!D10+'Α1.2. ΠΔΕ, ΤΑΑ &amp; λοιπά εργαλεία'!D10</f>
        <v>1378470.81</v>
      </c>
      <c r="E10" s="40">
        <f>'Α1.1. Τακτικός προϋπ.'!E10+'Α1.2. ΠΔΕ, ΤΑΑ &amp; λοιπά εργαλεία'!E10</f>
        <v>1686460.6</v>
      </c>
      <c r="F10" s="40">
        <f>'Α1.1. Τακτικός προϋπ.'!F10+'Α1.2. ΠΔΕ, ΤΑΑ &amp; λοιπά εργαλεία'!F10</f>
        <v>2427117.39</v>
      </c>
      <c r="G10" s="40">
        <f>'Α1.1. Τακτικός προϋπ.'!G10+'Α1.2. ΠΔΕ, ΤΑΑ &amp; λοιπά εργαλεία'!G10</f>
        <v>2364793.8200000003</v>
      </c>
      <c r="H10" s="40">
        <f>'Α1.1. Τακτικός προϋπ.'!H10+'Α1.2. ΠΔΕ, ΤΑΑ &amp; λοιπά εργαλεία'!H10</f>
        <v>2364793.8200000003</v>
      </c>
      <c r="I10" s="40">
        <f>'Α1.1. Τακτικός προϋπ.'!I10+'Α1.2. ΠΔΕ, ΤΑΑ &amp; λοιπά εργαλεία'!I10</f>
        <v>2302293.8200000003</v>
      </c>
    </row>
    <row r="11" spans="1:9" x14ac:dyDescent="0.2">
      <c r="A11" s="41"/>
      <c r="B11" s="45">
        <v>13101</v>
      </c>
      <c r="C11" s="43" t="s">
        <v>600</v>
      </c>
      <c r="D11" s="44">
        <f>'Α1.1. Τακτικός προϋπ.'!D11+'Α1.2. ΠΔΕ, ΤΑΑ &amp; λοιπά εργαλεία'!D11</f>
        <v>1265014.81</v>
      </c>
      <c r="E11" s="44">
        <f>'Α1.1. Τακτικός προϋπ.'!E11+'Α1.2. ΠΔΕ, ΤΑΑ &amp; λοιπά εργαλεία'!E11</f>
        <v>1173644.6000000001</v>
      </c>
      <c r="F11" s="44">
        <f>'Α1.1. Τακτικός προϋπ.'!F11+'Α1.2. ΠΔΕ, ΤΑΑ &amp; λοιπά εργαλεία'!F11</f>
        <v>1265902.82</v>
      </c>
      <c r="G11" s="44">
        <f>'Α1.1. Τακτικός προϋπ.'!G11+'Α1.2. ΠΔΕ, ΤΑΑ &amp; λοιπά εργαλεία'!G11</f>
        <v>1265902.82</v>
      </c>
      <c r="H11" s="44">
        <f>'Α1.1. Τακτικός προϋπ.'!H11+'Α1.2. ΠΔΕ, ΤΑΑ &amp; λοιπά εργαλεία'!H11</f>
        <v>1265902.82</v>
      </c>
      <c r="I11" s="44">
        <f>'Α1.1. Τακτικός προϋπ.'!I11+'Α1.2. ΠΔΕ, ΤΑΑ &amp; λοιπά εργαλεία'!I11</f>
        <v>1265902.82</v>
      </c>
    </row>
    <row r="12" spans="1:9" x14ac:dyDescent="0.2">
      <c r="A12" s="41"/>
      <c r="B12" s="45">
        <v>13401</v>
      </c>
      <c r="C12" s="43" t="s">
        <v>601</v>
      </c>
      <c r="D12" s="44">
        <f>'Α1.1. Τακτικός προϋπ.'!D12+'Α1.2. ΠΔΕ, ΤΑΑ &amp; λοιπά εργαλεία'!D12</f>
        <v>113076</v>
      </c>
      <c r="E12" s="44">
        <f>'Α1.1. Τακτικός προϋπ.'!E12+'Α1.2. ΠΔΕ, ΤΑΑ &amp; λοιπά εργαλεία'!E12</f>
        <v>492816</v>
      </c>
      <c r="F12" s="44">
        <f>'Α1.1. Τακτικός προϋπ.'!F12+'Α1.2. ΠΔΕ, ΤΑΑ &amp; λοιπά εργαλεία'!F12</f>
        <v>1141214.57</v>
      </c>
      <c r="G12" s="44">
        <f>'Α1.1. Τακτικός προϋπ.'!G12+'Α1.2. ΠΔΕ, ΤΑΑ &amp; λοιπά εργαλεία'!G12</f>
        <v>641214.57000000007</v>
      </c>
      <c r="H12" s="44">
        <f>'Α1.1. Τακτικός προϋπ.'!H12+'Α1.2. ΠΔΕ, ΤΑΑ &amp; λοιπά εργαλεία'!H12</f>
        <v>641214.57000000007</v>
      </c>
      <c r="I12" s="44">
        <f>'Α1.1. Τακτικός προϋπ.'!I12+'Α1.2. ΠΔΕ, ΤΑΑ &amp; λοιπά εργαλεία'!I12</f>
        <v>578714.57000000007</v>
      </c>
    </row>
    <row r="13" spans="1:9" x14ac:dyDescent="0.2">
      <c r="A13" s="41"/>
      <c r="B13" s="45">
        <v>13104</v>
      </c>
      <c r="C13" s="43" t="s">
        <v>602</v>
      </c>
      <c r="D13" s="44">
        <f>'Α1.1. Τακτικός προϋπ.'!D13+'Α1.2. ΠΔΕ, ΤΑΑ &amp; λοιπά εργαλεία'!D13</f>
        <v>380</v>
      </c>
      <c r="E13" s="44">
        <f>'Α1.1. Τακτικός προϋπ.'!E13+'Α1.2. ΠΔΕ, ΤΑΑ &amp; λοιπά εργαλεία'!E13</f>
        <v>0</v>
      </c>
      <c r="F13" s="44">
        <f>'Α1.1. Τακτικός προϋπ.'!F13+'Α1.2. ΠΔΕ, ΤΑΑ &amp; λοιπά εργαλεία'!F13</f>
        <v>0</v>
      </c>
      <c r="G13" s="44">
        <f>'Α1.1. Τακτικός προϋπ.'!G13+'Α1.2. ΠΔΕ, ΤΑΑ &amp; λοιπά εργαλεία'!G13</f>
        <v>0</v>
      </c>
      <c r="H13" s="44">
        <f>'Α1.1. Τακτικός προϋπ.'!H13+'Α1.2. ΠΔΕ, ΤΑΑ &amp; λοιπά εργαλεία'!H13</f>
        <v>0</v>
      </c>
      <c r="I13" s="44">
        <f>'Α1.1. Τακτικός προϋπ.'!I13+'Α1.2. ΠΔΕ, ΤΑΑ &amp; λοιπά εργαλεία'!I13</f>
        <v>0</v>
      </c>
    </row>
    <row r="14" spans="1:9" x14ac:dyDescent="0.2">
      <c r="A14" s="41"/>
      <c r="B14" s="45">
        <v>13404</v>
      </c>
      <c r="C14" s="43" t="s">
        <v>603</v>
      </c>
      <c r="D14" s="44">
        <f>'Α1.1. Τακτικός προϋπ.'!D14+'Α1.2. ΠΔΕ, ΤΑΑ &amp; λοιπά εργαλεία'!D14</f>
        <v>0</v>
      </c>
      <c r="E14" s="44">
        <f>'Α1.1. Τακτικός προϋπ.'!E14+'Α1.2. ΠΔΕ, ΤΑΑ &amp; λοιπά εργαλεία'!E14</f>
        <v>0</v>
      </c>
      <c r="F14" s="44">
        <f>'Α1.1. Τακτικός προϋπ.'!F14+'Α1.2. ΠΔΕ, ΤΑΑ &amp; λοιπά εργαλεία'!F14</f>
        <v>0</v>
      </c>
      <c r="G14" s="44">
        <f>'Α1.1. Τακτικός προϋπ.'!G14+'Α1.2. ΠΔΕ, ΤΑΑ &amp; λοιπά εργαλεία'!G14</f>
        <v>0</v>
      </c>
      <c r="H14" s="44">
        <f>'Α1.1. Τακτικός προϋπ.'!H14+'Α1.2. ΠΔΕ, ΤΑΑ &amp; λοιπά εργαλεία'!H14</f>
        <v>0</v>
      </c>
      <c r="I14" s="44">
        <f>'Α1.1. Τακτικός προϋπ.'!I14+'Α1.2. ΠΔΕ, ΤΑΑ &amp; λοιπά εργαλεία'!I14</f>
        <v>0</v>
      </c>
    </row>
    <row r="15" spans="1:9" x14ac:dyDescent="0.2">
      <c r="A15" s="41"/>
      <c r="B15" s="45">
        <v>13502</v>
      </c>
      <c r="C15" s="43" t="s">
        <v>604</v>
      </c>
      <c r="D15" s="44">
        <f>'Α1.1. Τακτικός προϋπ.'!D15+'Α1.2. ΠΔΕ, ΤΑΑ &amp; λοιπά εργαλεία'!D15</f>
        <v>0</v>
      </c>
      <c r="E15" s="44">
        <f>'Α1.1. Τακτικός προϋπ.'!E15+'Α1.2. ΠΔΕ, ΤΑΑ &amp; λοιπά εργαλεία'!E15</f>
        <v>0</v>
      </c>
      <c r="F15" s="44">
        <f>'Α1.1. Τακτικός προϋπ.'!F15+'Α1.2. ΠΔΕ, ΤΑΑ &amp; λοιπά εργαλεία'!F15</f>
        <v>0</v>
      </c>
      <c r="G15" s="44">
        <f>'Α1.1. Τακτικός προϋπ.'!G15+'Α1.2. ΠΔΕ, ΤΑΑ &amp; λοιπά εργαλεία'!G15</f>
        <v>0</v>
      </c>
      <c r="H15" s="44">
        <f>'Α1.1. Τακτικός προϋπ.'!H15+'Α1.2. ΠΔΕ, ΤΑΑ &amp; λοιπά εργαλεία'!H15</f>
        <v>0</v>
      </c>
      <c r="I15" s="44">
        <f>'Α1.1. Τακτικός προϋπ.'!I15+'Α1.2. ΠΔΕ, ΤΑΑ &amp; λοιπά εργαλεία'!I15</f>
        <v>0</v>
      </c>
    </row>
    <row r="16" spans="1:9" x14ac:dyDescent="0.2">
      <c r="A16" s="37">
        <v>4</v>
      </c>
      <c r="B16" s="38">
        <v>14</v>
      </c>
      <c r="C16" s="39" t="s">
        <v>605</v>
      </c>
      <c r="D16" s="40">
        <f>'Α1.1. Τακτικός προϋπ.'!D16+'Α1.2. ΠΔΕ, ΤΑΑ &amp; λοιπά εργαλεία'!D16</f>
        <v>232408.59</v>
      </c>
      <c r="E16" s="40">
        <f>'Α1.1. Τακτικός προϋπ.'!E16+'Α1.2. ΠΔΕ, ΤΑΑ &amp; λοιπά εργαλεία'!E16</f>
        <v>133986</v>
      </c>
      <c r="F16" s="40">
        <f>'Α1.1. Τακτικός προϋπ.'!F16+'Α1.2. ΠΔΕ, ΤΑΑ &amp; λοιπά εργαλεία'!F16</f>
        <v>234219.41</v>
      </c>
      <c r="G16" s="40">
        <f>'Α1.1. Τακτικός προϋπ.'!G16+'Α1.2. ΠΔΕ, ΤΑΑ &amp; λοιπά εργαλεία'!G16</f>
        <v>234219.41</v>
      </c>
      <c r="H16" s="40">
        <f>'Α1.1. Τακτικός προϋπ.'!H16+'Α1.2. ΠΔΕ, ΤΑΑ &amp; λοιπά εργαλεία'!H16</f>
        <v>234219.41</v>
      </c>
      <c r="I16" s="40">
        <f>'Α1.1. Τακτικός προϋπ.'!I16+'Α1.2. ΠΔΕ, ΤΑΑ &amp; λοιπά εργαλεία'!I16</f>
        <v>234219.41</v>
      </c>
    </row>
    <row r="17" spans="1:9" x14ac:dyDescent="0.2">
      <c r="A17" s="37">
        <v>5</v>
      </c>
      <c r="B17" s="38">
        <v>15</v>
      </c>
      <c r="C17" s="39" t="s">
        <v>606</v>
      </c>
      <c r="D17" s="40">
        <f>'Α1.1. Τακτικός προϋπ.'!D17+'Α1.2. ΠΔΕ, ΤΑΑ &amp; λοιπά εργαλεία'!D17</f>
        <v>62605.57</v>
      </c>
      <c r="E17" s="40">
        <f>'Α1.1. Τακτικός προϋπ.'!E17+'Α1.2. ΠΔΕ, ΤΑΑ &amp; λοιπά εργαλεία'!E17</f>
        <v>5080</v>
      </c>
      <c r="F17" s="40">
        <f>'Α1.1. Τακτικός προϋπ.'!F17+'Α1.2. ΠΔΕ, ΤΑΑ &amp; λοιπά εργαλεία'!F17</f>
        <v>119000</v>
      </c>
      <c r="G17" s="40">
        <f>'Α1.1. Τακτικός προϋπ.'!G17+'Α1.2. ΠΔΕ, ΤΑΑ &amp; λοιπά εργαλεία'!G17</f>
        <v>119000</v>
      </c>
      <c r="H17" s="40">
        <f>'Α1.1. Τακτικός προϋπ.'!H17+'Α1.2. ΠΔΕ, ΤΑΑ &amp; λοιπά εργαλεία'!H17</f>
        <v>119000</v>
      </c>
      <c r="I17" s="40">
        <f>'Α1.1. Τακτικός προϋπ.'!I17+'Α1.2. ΠΔΕ, ΤΑΑ &amp; λοιπά εργαλεία'!I17</f>
        <v>119000</v>
      </c>
    </row>
    <row r="18" spans="1:9" x14ac:dyDescent="0.2">
      <c r="A18" s="41"/>
      <c r="B18" s="45">
        <v>151</v>
      </c>
      <c r="C18" s="43" t="s">
        <v>607</v>
      </c>
      <c r="D18" s="44">
        <f>'Α1.1. Τακτικός προϋπ.'!D18+'Α1.2. ΠΔΕ, ΤΑΑ &amp; λοιπά εργαλεία'!D18</f>
        <v>57236.37</v>
      </c>
      <c r="E18" s="44">
        <f>'Α1.1. Τακτικός προϋπ.'!E18+'Α1.2. ΠΔΕ, ΤΑΑ &amp; λοιπά εργαλεία'!E18</f>
        <v>0</v>
      </c>
      <c r="F18" s="44">
        <f>'Α1.1. Τακτικός προϋπ.'!F18+'Α1.2. ΠΔΕ, ΤΑΑ &amp; λοιπά εργαλεία'!F18</f>
        <v>49500</v>
      </c>
      <c r="G18" s="44">
        <f>'Α1.1. Τακτικός προϋπ.'!G18+'Α1.2. ΠΔΕ, ΤΑΑ &amp; λοιπά εργαλεία'!G18</f>
        <v>49500</v>
      </c>
      <c r="H18" s="44">
        <f>'Α1.1. Τακτικός προϋπ.'!H18+'Α1.2. ΠΔΕ, ΤΑΑ &amp; λοιπά εργαλεία'!H18</f>
        <v>49500</v>
      </c>
      <c r="I18" s="44">
        <f>'Α1.1. Τακτικός προϋπ.'!I18+'Α1.2. ΠΔΕ, ΤΑΑ &amp; λοιπά εργαλεία'!I18</f>
        <v>49500</v>
      </c>
    </row>
    <row r="19" spans="1:9" x14ac:dyDescent="0.2">
      <c r="A19" s="41"/>
      <c r="B19" s="45">
        <v>1540101</v>
      </c>
      <c r="C19" s="43" t="s">
        <v>608</v>
      </c>
      <c r="D19" s="44">
        <f>'Α1.1. Τακτικός προϋπ.'!D19+'Α1.2. ΠΔΕ, ΤΑΑ &amp; λοιπά εργαλεία'!D19</f>
        <v>0</v>
      </c>
      <c r="E19" s="44">
        <f>'Α1.1. Τακτικός προϋπ.'!E19+'Α1.2. ΠΔΕ, ΤΑΑ &amp; λοιπά εργαλεία'!E19</f>
        <v>0</v>
      </c>
      <c r="F19" s="44">
        <f>'Α1.1. Τακτικός προϋπ.'!F19+'Α1.2. ΠΔΕ, ΤΑΑ &amp; λοιπά εργαλεία'!F19</f>
        <v>0</v>
      </c>
      <c r="G19" s="44">
        <f>'Α1.1. Τακτικός προϋπ.'!G19+'Α1.2. ΠΔΕ, ΤΑΑ &amp; λοιπά εργαλεία'!G19</f>
        <v>0</v>
      </c>
      <c r="H19" s="44">
        <f>'Α1.1. Τακτικός προϋπ.'!H19+'Α1.2. ΠΔΕ, ΤΑΑ &amp; λοιπά εργαλεία'!H19</f>
        <v>0</v>
      </c>
      <c r="I19" s="44">
        <f>'Α1.1. Τακτικός προϋπ.'!I19+'Α1.2. ΠΔΕ, ΤΑΑ &amp; λοιπά εργαλεία'!I19</f>
        <v>0</v>
      </c>
    </row>
    <row r="20" spans="1:9" x14ac:dyDescent="0.2">
      <c r="A20" s="37">
        <v>6</v>
      </c>
      <c r="B20" s="38">
        <v>31</v>
      </c>
      <c r="C20" s="39" t="s">
        <v>609</v>
      </c>
      <c r="D20" s="40">
        <f>'Α1.1. Τακτικός προϋπ.'!D20+'Α1.2. ΠΔΕ, ΤΑΑ &amp; λοιπά εργαλεία'!D20</f>
        <v>0</v>
      </c>
      <c r="E20" s="40">
        <f>'Α1.1. Τακτικός προϋπ.'!E20+'Α1.2. ΠΔΕ, ΤΑΑ &amp; λοιπά εργαλεία'!E20</f>
        <v>0</v>
      </c>
      <c r="F20" s="40">
        <f>'Α1.1. Τακτικός προϋπ.'!F20+'Α1.2. ΠΔΕ, ΤΑΑ &amp; λοιπά εργαλεία'!F20</f>
        <v>0</v>
      </c>
      <c r="G20" s="40">
        <f>'Α1.1. Τακτικός προϋπ.'!G20+'Α1.2. ΠΔΕ, ΤΑΑ &amp; λοιπά εργαλεία'!G20</f>
        <v>0</v>
      </c>
      <c r="H20" s="40">
        <f>'Α1.1. Τακτικός προϋπ.'!H20+'Α1.2. ΠΔΕ, ΤΑΑ &amp; λοιπά εργαλεία'!H20</f>
        <v>0</v>
      </c>
      <c r="I20" s="40">
        <f>'Α1.1. Τακτικός προϋπ.'!I20+'Α1.2. ΠΔΕ, ΤΑΑ &amp; λοιπά εργαλεία'!I20</f>
        <v>0</v>
      </c>
    </row>
    <row r="21" spans="1:9" x14ac:dyDescent="0.2">
      <c r="A21" s="37">
        <v>7</v>
      </c>
      <c r="B21" s="38">
        <v>32</v>
      </c>
      <c r="C21" s="46" t="s">
        <v>610</v>
      </c>
      <c r="D21" s="40">
        <f>'Α1.1. Τακτικός προϋπ.'!D21+'Α1.2. ΠΔΕ, ΤΑΑ &amp; λοιπά εργαλεία'!D21</f>
        <v>0</v>
      </c>
      <c r="E21" s="40">
        <f>'Α1.1. Τακτικός προϋπ.'!E21+'Α1.2. ΠΔΕ, ΤΑΑ &amp; λοιπά εργαλεία'!E21</f>
        <v>0</v>
      </c>
      <c r="F21" s="40">
        <f>'Α1.1. Τακτικός προϋπ.'!F21+'Α1.2. ΠΔΕ, ΤΑΑ &amp; λοιπά εργαλεία'!F21</f>
        <v>0</v>
      </c>
      <c r="G21" s="40">
        <f>'Α1.1. Τακτικός προϋπ.'!G21+'Α1.2. ΠΔΕ, ΤΑΑ &amp; λοιπά εργαλεία'!G21</f>
        <v>0</v>
      </c>
      <c r="H21" s="40">
        <f>'Α1.1. Τακτικός προϋπ.'!H21+'Α1.2. ΠΔΕ, ΤΑΑ &amp; λοιπά εργαλεία'!H21</f>
        <v>0</v>
      </c>
      <c r="I21" s="40">
        <f>'Α1.1. Τακτικός προϋπ.'!I21+'Α1.2. ΠΔΕ, ΤΑΑ &amp; λοιπά εργαλεία'!I21</f>
        <v>0</v>
      </c>
    </row>
    <row r="22" spans="1:9" x14ac:dyDescent="0.2">
      <c r="A22" s="37">
        <v>8</v>
      </c>
      <c r="B22" s="38">
        <v>33</v>
      </c>
      <c r="C22" s="46" t="s">
        <v>611</v>
      </c>
      <c r="D22" s="40">
        <f>'Α1.1. Τακτικός προϋπ.'!D22+'Α1.2. ΠΔΕ, ΤΑΑ &amp; λοιπά εργαλεία'!D22</f>
        <v>0</v>
      </c>
      <c r="E22" s="40">
        <f>'Α1.1. Τακτικός προϋπ.'!E22+'Α1.2. ΠΔΕ, ΤΑΑ &amp; λοιπά εργαλεία'!E22</f>
        <v>0</v>
      </c>
      <c r="F22" s="40">
        <f>'Α1.1. Τακτικός προϋπ.'!F22+'Α1.2. ΠΔΕ, ΤΑΑ &amp; λοιπά εργαλεία'!F22</f>
        <v>0</v>
      </c>
      <c r="G22" s="40">
        <f>'Α1.1. Τακτικός προϋπ.'!G22+'Α1.2. ΠΔΕ, ΤΑΑ &amp; λοιπά εργαλεία'!G22</f>
        <v>0</v>
      </c>
      <c r="H22" s="40">
        <f>'Α1.1. Τακτικός προϋπ.'!H22+'Α1.2. ΠΔΕ, ΤΑΑ &amp; λοιπά εργαλεία'!H22</f>
        <v>0</v>
      </c>
      <c r="I22" s="40">
        <f>'Α1.1. Τακτικός προϋπ.'!I22+'Α1.2. ΠΔΕ, ΤΑΑ &amp; λοιπά εργαλεία'!I22</f>
        <v>0</v>
      </c>
    </row>
    <row r="23" spans="1:9" x14ac:dyDescent="0.2">
      <c r="A23" s="35" t="s">
        <v>612</v>
      </c>
      <c r="B23" s="47" t="s">
        <v>613</v>
      </c>
      <c r="C23" s="48"/>
      <c r="D23" s="36">
        <f t="shared" ref="D23:I23" si="1">D24+D34+D35+D38+D42+D43+D44+D45+D46+D47+D48</f>
        <v>3459635.5500000003</v>
      </c>
      <c r="E23" s="36">
        <f t="shared" si="1"/>
        <v>2604150.0599999996</v>
      </c>
      <c r="F23" s="36">
        <f t="shared" si="1"/>
        <v>5022609.1899999995</v>
      </c>
      <c r="G23" s="36">
        <f t="shared" si="1"/>
        <v>2852576.65</v>
      </c>
      <c r="H23" s="36">
        <f t="shared" si="1"/>
        <v>2852576.65</v>
      </c>
      <c r="I23" s="36">
        <f t="shared" si="1"/>
        <v>2646076.65</v>
      </c>
    </row>
    <row r="24" spans="1:9" x14ac:dyDescent="0.2">
      <c r="A24" s="37">
        <v>9</v>
      </c>
      <c r="B24" s="38">
        <v>21</v>
      </c>
      <c r="C24" s="46" t="s">
        <v>614</v>
      </c>
      <c r="D24" s="40">
        <f>'Α1.1. Τακτικός προϋπ.'!D24+'Α1.2. ΠΔΕ, ΤΑΑ &amp; λοιπά εργαλεία'!D24</f>
        <v>447254.96</v>
      </c>
      <c r="E24" s="40">
        <f>'Α1.1. Τακτικός προϋπ.'!E24+'Α1.2. ΠΔΕ, ΤΑΑ &amp; λοιπά εργαλεία'!E24</f>
        <v>543590.32999999996</v>
      </c>
      <c r="F24" s="40">
        <f>'Α1.1. Τακτικός προϋπ.'!F24+'Α1.2. ΠΔΕ, ΤΑΑ &amp; λοιπά εργαλεία'!F24</f>
        <v>679085.67</v>
      </c>
      <c r="G24" s="40">
        <f>'Α1.1. Τακτικός προϋπ.'!G24+'Α1.2. ΠΔΕ, ΤΑΑ &amp; λοιπά εργαλεία'!G24</f>
        <v>679085.67</v>
      </c>
      <c r="H24" s="40">
        <f>'Α1.1. Τακτικός προϋπ.'!H24+'Α1.2. ΠΔΕ, ΤΑΑ &amp; λοιπά εργαλεία'!H24</f>
        <v>679085.67</v>
      </c>
      <c r="I24" s="40">
        <f>'Α1.1. Τακτικός προϋπ.'!I24+'Α1.2. ΠΔΕ, ΤΑΑ &amp; λοιπά εργαλεία'!I24</f>
        <v>679085.67</v>
      </c>
    </row>
    <row r="25" spans="1:9" x14ac:dyDescent="0.2">
      <c r="A25" s="41"/>
      <c r="B25" s="45" t="s">
        <v>615</v>
      </c>
      <c r="C25" s="43" t="s">
        <v>616</v>
      </c>
      <c r="D25" s="44">
        <f>'Α1.1. Τακτικός προϋπ.'!D25+'Α1.2. ΠΔΕ, ΤΑΑ &amp; λοιπά εργαλεία'!D25</f>
        <v>367959.62</v>
      </c>
      <c r="E25" s="44">
        <f>'Α1.1. Τακτικός προϋπ.'!E25+'Α1.2. ΠΔΕ, ΤΑΑ &amp; λοιπά εργαλεία'!E25</f>
        <v>452374.42</v>
      </c>
      <c r="F25" s="44">
        <f>'Α1.1. Τακτικός προϋπ.'!F25+'Α1.2. ΠΔΕ, ΤΑΑ &amp; λοιπά εργαλεία'!F25</f>
        <v>553800</v>
      </c>
      <c r="G25" s="44">
        <f>'Α1.1. Τακτικός προϋπ.'!G25+'Α1.2. ΠΔΕ, ΤΑΑ &amp; λοιπά εργαλεία'!G25</f>
        <v>553800</v>
      </c>
      <c r="H25" s="44">
        <f>'Α1.1. Τακτικός προϋπ.'!H25+'Α1.2. ΠΔΕ, ΤΑΑ &amp; λοιπά εργαλεία'!H25</f>
        <v>553800</v>
      </c>
      <c r="I25" s="44">
        <f>'Α1.1. Τακτικός προϋπ.'!I25+'Α1.2. ΠΔΕ, ΤΑΑ &amp; λοιπά εργαλεία'!I25</f>
        <v>553800</v>
      </c>
    </row>
    <row r="26" spans="1:9" x14ac:dyDescent="0.2">
      <c r="A26" s="41"/>
      <c r="B26" s="45">
        <v>21101</v>
      </c>
      <c r="C26" s="43" t="s">
        <v>617</v>
      </c>
      <c r="D26" s="44">
        <f>'Α1.1. Τακτικός προϋπ.'!D26+'Α1.2. ΠΔΕ, ΤΑΑ &amp; λοιπά εργαλεία'!D26</f>
        <v>80852.03</v>
      </c>
      <c r="E26" s="44">
        <f>'Α1.1. Τακτικός προϋπ.'!E26+'Α1.2. ΠΔΕ, ΤΑΑ &amp; λοιπά εργαλεία'!E26</f>
        <v>110376.17</v>
      </c>
      <c r="F26" s="44">
        <f>'Α1.1. Τακτικός προϋπ.'!F26+'Α1.2. ΠΔΕ, ΤΑΑ &amp; λοιπά εργαλεία'!F26</f>
        <v>110000</v>
      </c>
      <c r="G26" s="44">
        <f>'Α1.1. Τακτικός προϋπ.'!G26+'Α1.2. ΠΔΕ, ΤΑΑ &amp; λοιπά εργαλεία'!G26</f>
        <v>110000</v>
      </c>
      <c r="H26" s="44">
        <f>'Α1.1. Τακτικός προϋπ.'!H26+'Α1.2. ΠΔΕ, ΤΑΑ &amp; λοιπά εργαλεία'!H26</f>
        <v>110000</v>
      </c>
      <c r="I26" s="44">
        <f>'Α1.1. Τακτικός προϋπ.'!I26+'Α1.2. ΠΔΕ, ΤΑΑ &amp; λοιπά εργαλεία'!I26</f>
        <v>110000</v>
      </c>
    </row>
    <row r="27" spans="1:9" x14ac:dyDescent="0.2">
      <c r="A27" s="41"/>
      <c r="B27" s="45">
        <v>21201</v>
      </c>
      <c r="C27" s="43" t="s">
        <v>618</v>
      </c>
      <c r="D27" s="44">
        <f>'Α1.1. Τακτικός προϋπ.'!D27+'Α1.2. ΠΔΕ, ΤΑΑ &amp; λοιπά εργαλεία'!D27</f>
        <v>194203.12</v>
      </c>
      <c r="E27" s="44">
        <f>'Α1.1. Τακτικός προϋπ.'!E27+'Α1.2. ΠΔΕ, ΤΑΑ &amp; λοιπά εργαλεία'!E27</f>
        <v>195567.39</v>
      </c>
      <c r="F27" s="44">
        <f>'Α1.1. Τακτικός προϋπ.'!F27+'Α1.2. ΠΔΕ, ΤΑΑ &amp; λοιπά εργαλεία'!F27</f>
        <v>241800</v>
      </c>
      <c r="G27" s="44">
        <f>'Α1.1. Τακτικός προϋπ.'!G27+'Α1.2. ΠΔΕ, ΤΑΑ &amp; λοιπά εργαλεία'!G27</f>
        <v>241800</v>
      </c>
      <c r="H27" s="44">
        <f>'Α1.1. Τακτικός προϋπ.'!H27+'Α1.2. ΠΔΕ, ΤΑΑ &amp; λοιπά εργαλεία'!H27</f>
        <v>241800</v>
      </c>
      <c r="I27" s="44">
        <f>'Α1.1. Τακτικός προϋπ.'!I27+'Α1.2. ΠΔΕ, ΤΑΑ &amp; λοιπά εργαλεία'!I27</f>
        <v>241800</v>
      </c>
    </row>
    <row r="28" spans="1:9" x14ac:dyDescent="0.2">
      <c r="A28" s="41"/>
      <c r="B28" s="45">
        <v>21301</v>
      </c>
      <c r="C28" s="43" t="s">
        <v>619</v>
      </c>
      <c r="D28" s="44">
        <f>'Α1.1. Τακτικός προϋπ.'!D28+'Α1.2. ΠΔΕ, ΤΑΑ &amp; λοιπά εργαλεία'!D28</f>
        <v>92904.47</v>
      </c>
      <c r="E28" s="44">
        <f>'Α1.1. Τακτικός προϋπ.'!E28+'Α1.2. ΠΔΕ, ΤΑΑ &amp; λοιπά εργαλεία'!E28</f>
        <v>146430.85999999999</v>
      </c>
      <c r="F28" s="44">
        <f>'Α1.1. Τακτικός προϋπ.'!F28+'Α1.2. ΠΔΕ, ΤΑΑ &amp; λοιπά εργαλεία'!F28</f>
        <v>202000</v>
      </c>
      <c r="G28" s="44">
        <f>'Α1.1. Τακτικός προϋπ.'!G28+'Α1.2. ΠΔΕ, ΤΑΑ &amp; λοιπά εργαλεία'!G28</f>
        <v>202000</v>
      </c>
      <c r="H28" s="44">
        <f>'Α1.1. Τακτικός προϋπ.'!H28+'Α1.2. ΠΔΕ, ΤΑΑ &amp; λοιπά εργαλεία'!H28</f>
        <v>202000</v>
      </c>
      <c r="I28" s="44">
        <f>'Α1.1. Τακτικός προϋπ.'!I28+'Α1.2. ΠΔΕ, ΤΑΑ &amp; λοιπά εργαλεία'!I28</f>
        <v>202000</v>
      </c>
    </row>
    <row r="29" spans="1:9" x14ac:dyDescent="0.2">
      <c r="A29" s="41"/>
      <c r="B29" s="45" t="s">
        <v>620</v>
      </c>
      <c r="C29" s="43" t="s">
        <v>621</v>
      </c>
      <c r="D29" s="44">
        <f>'Α1.1. Τακτικός προϋπ.'!D29+'Α1.2. ΠΔΕ, ΤΑΑ &amp; λοιπά εργαλεία'!D29</f>
        <v>3483.6</v>
      </c>
      <c r="E29" s="44">
        <f>'Α1.1. Τακτικός προϋπ.'!E29+'Α1.2. ΠΔΕ, ΤΑΑ &amp; λοιπά εργαλεία'!E29</f>
        <v>1232.23</v>
      </c>
      <c r="F29" s="44">
        <f>'Α1.1. Τακτικός προϋπ.'!F29+'Α1.2. ΠΔΕ, ΤΑΑ &amp; λοιπά εργαλεία'!F29</f>
        <v>10000</v>
      </c>
      <c r="G29" s="44">
        <f>'Α1.1. Τακτικός προϋπ.'!G29+'Α1.2. ΠΔΕ, ΤΑΑ &amp; λοιπά εργαλεία'!G29</f>
        <v>10000</v>
      </c>
      <c r="H29" s="44">
        <f>'Α1.1. Τακτικός προϋπ.'!H29+'Α1.2. ΠΔΕ, ΤΑΑ &amp; λοιπά εργαλεία'!H29</f>
        <v>10000</v>
      </c>
      <c r="I29" s="44">
        <f>'Α1.1. Τακτικός προϋπ.'!I29+'Α1.2. ΠΔΕ, ΤΑΑ &amp; λοιπά εργαλεία'!I29</f>
        <v>10000</v>
      </c>
    </row>
    <row r="30" spans="1:9" x14ac:dyDescent="0.2">
      <c r="A30" s="41"/>
      <c r="B30" s="45">
        <v>21102</v>
      </c>
      <c r="C30" s="43" t="s">
        <v>622</v>
      </c>
      <c r="D30" s="44">
        <f>'Α1.1. Τακτικός προϋπ.'!D30+'Α1.2. ΠΔΕ, ΤΑΑ &amp; λοιπά εργαλεία'!D30</f>
        <v>0</v>
      </c>
      <c r="E30" s="44">
        <f>'Α1.1. Τακτικός προϋπ.'!E30+'Α1.2. ΠΔΕ, ΤΑΑ &amp; λοιπά εργαλεία'!E30</f>
        <v>0</v>
      </c>
      <c r="F30" s="44">
        <f>'Α1.1. Τακτικός προϋπ.'!F30+'Α1.2. ΠΔΕ, ΤΑΑ &amp; λοιπά εργαλεία'!F30</f>
        <v>0</v>
      </c>
      <c r="G30" s="44">
        <f>'Α1.1. Τακτικός προϋπ.'!G30+'Α1.2. ΠΔΕ, ΤΑΑ &amp; λοιπά εργαλεία'!G30</f>
        <v>0</v>
      </c>
      <c r="H30" s="44">
        <f>'Α1.1. Τακτικός προϋπ.'!H30+'Α1.2. ΠΔΕ, ΤΑΑ &amp; λοιπά εργαλεία'!H30</f>
        <v>0</v>
      </c>
      <c r="I30" s="44">
        <f>'Α1.1. Τακτικός προϋπ.'!I30+'Α1.2. ΠΔΕ, ΤΑΑ &amp; λοιπά εργαλεία'!I30</f>
        <v>0</v>
      </c>
    </row>
    <row r="31" spans="1:9" x14ac:dyDescent="0.2">
      <c r="A31" s="41"/>
      <c r="B31" s="45">
        <v>21202</v>
      </c>
      <c r="C31" s="43" t="s">
        <v>623</v>
      </c>
      <c r="D31" s="44">
        <f>'Α1.1. Τακτικός προϋπ.'!D31+'Α1.2. ΠΔΕ, ΤΑΑ &amp; λοιπά εργαλεία'!D31</f>
        <v>3483.6</v>
      </c>
      <c r="E31" s="44">
        <f>'Α1.1. Τακτικός προϋπ.'!E31+'Α1.2. ΠΔΕ, ΤΑΑ &amp; λοιπά εργαλεία'!E31</f>
        <v>1232.23</v>
      </c>
      <c r="F31" s="44">
        <f>'Α1.1. Τακτικός προϋπ.'!F31+'Α1.2. ΠΔΕ, ΤΑΑ &amp; λοιπά εργαλεία'!F31</f>
        <v>10000</v>
      </c>
      <c r="G31" s="44">
        <f>'Α1.1. Τακτικός προϋπ.'!G31+'Α1.2. ΠΔΕ, ΤΑΑ &amp; λοιπά εργαλεία'!G31</f>
        <v>10000</v>
      </c>
      <c r="H31" s="44">
        <f>'Α1.1. Τακτικός προϋπ.'!H31+'Α1.2. ΠΔΕ, ΤΑΑ &amp; λοιπά εργαλεία'!H31</f>
        <v>10000</v>
      </c>
      <c r="I31" s="44">
        <f>'Α1.1. Τακτικός προϋπ.'!I31+'Α1.2. ΠΔΕ, ΤΑΑ &amp; λοιπά εργαλεία'!I31</f>
        <v>10000</v>
      </c>
    </row>
    <row r="32" spans="1:9" x14ac:dyDescent="0.2">
      <c r="A32" s="41"/>
      <c r="B32" s="45">
        <v>21302</v>
      </c>
      <c r="C32" s="43" t="s">
        <v>624</v>
      </c>
      <c r="D32" s="44">
        <f>'Α1.1. Τακτικός προϋπ.'!D32+'Α1.2. ΠΔΕ, ΤΑΑ &amp; λοιπά εργαλεία'!D32</f>
        <v>0</v>
      </c>
      <c r="E32" s="44">
        <f>'Α1.1. Τακτικός προϋπ.'!E32+'Α1.2. ΠΔΕ, ΤΑΑ &amp; λοιπά εργαλεία'!E32</f>
        <v>0</v>
      </c>
      <c r="F32" s="44">
        <f>'Α1.1. Τακτικός προϋπ.'!F32+'Α1.2. ΠΔΕ, ΤΑΑ &amp; λοιπά εργαλεία'!F32</f>
        <v>0</v>
      </c>
      <c r="G32" s="44">
        <f>'Α1.1. Τακτικός προϋπ.'!G32+'Α1.2. ΠΔΕ, ΤΑΑ &amp; λοιπά εργαλεία'!G32</f>
        <v>0</v>
      </c>
      <c r="H32" s="44">
        <f>'Α1.1. Τακτικός προϋπ.'!H32+'Α1.2. ΠΔΕ, ΤΑΑ &amp; λοιπά εργαλεία'!H32</f>
        <v>0</v>
      </c>
      <c r="I32" s="44">
        <f>'Α1.1. Τακτικός προϋπ.'!I32+'Α1.2. ΠΔΕ, ΤΑΑ &amp; λοιπά εργαλεία'!I32</f>
        <v>0</v>
      </c>
    </row>
    <row r="33" spans="1:9" x14ac:dyDescent="0.2">
      <c r="A33" s="41"/>
      <c r="B33" s="45">
        <v>219</v>
      </c>
      <c r="C33" s="43" t="s">
        <v>625</v>
      </c>
      <c r="D33" s="44">
        <f>'Α1.1. Τακτικός προϋπ.'!D33+'Α1.2. ΠΔΕ, ΤΑΑ &amp; λοιπά εργαλεία'!D33</f>
        <v>75811.740000000005</v>
      </c>
      <c r="E33" s="44">
        <f>'Α1.1. Τακτικός προϋπ.'!E33+'Α1.2. ΠΔΕ, ΤΑΑ &amp; λοιπά εργαλεία'!E33</f>
        <v>89983.679999999993</v>
      </c>
      <c r="F33" s="44">
        <f>'Α1.1. Τακτικός προϋπ.'!F33+'Α1.2. ΠΔΕ, ΤΑΑ &amp; λοιπά εργαλεία'!F33</f>
        <v>115285.67</v>
      </c>
      <c r="G33" s="44">
        <f>'Α1.1. Τακτικός προϋπ.'!G33+'Α1.2. ΠΔΕ, ΤΑΑ &amp; λοιπά εργαλεία'!G33</f>
        <v>115285.67</v>
      </c>
      <c r="H33" s="44">
        <f>'Α1.1. Τακτικός προϋπ.'!H33+'Α1.2. ΠΔΕ, ΤΑΑ &amp; λοιπά εργαλεία'!H33</f>
        <v>115285.67</v>
      </c>
      <c r="I33" s="44">
        <f>'Α1.1. Τακτικός προϋπ.'!I33+'Α1.2. ΠΔΕ, ΤΑΑ &amp; λοιπά εργαλεία'!I33</f>
        <v>115285.67</v>
      </c>
    </row>
    <row r="34" spans="1:9" x14ac:dyDescent="0.2">
      <c r="A34" s="37">
        <v>10</v>
      </c>
      <c r="B34" s="38">
        <v>22</v>
      </c>
      <c r="C34" s="46" t="s">
        <v>626</v>
      </c>
      <c r="D34" s="40">
        <f>'Α1.1. Τακτικός προϋπ.'!D34+'Α1.2. ΠΔΕ, ΤΑΑ &amp; λοιπά εργαλεία'!D34</f>
        <v>0</v>
      </c>
      <c r="E34" s="40">
        <f>'Α1.1. Τακτικός προϋπ.'!E34+'Α1.2. ΠΔΕ, ΤΑΑ &amp; λοιπά εργαλεία'!E34</f>
        <v>0</v>
      </c>
      <c r="F34" s="40">
        <f>'Α1.1. Τακτικός προϋπ.'!F34+'Α1.2. ΠΔΕ, ΤΑΑ &amp; λοιπά εργαλεία'!F34</f>
        <v>2000</v>
      </c>
      <c r="G34" s="40">
        <f>'Α1.1. Τακτικός προϋπ.'!G34+'Α1.2. ΠΔΕ, ΤΑΑ &amp; λοιπά εργαλεία'!G34</f>
        <v>2000</v>
      </c>
      <c r="H34" s="40">
        <f>'Α1.1. Τακτικός προϋπ.'!H34+'Α1.2. ΠΔΕ, ΤΑΑ &amp; λοιπά εργαλεία'!H34</f>
        <v>2000</v>
      </c>
      <c r="I34" s="40">
        <f>'Α1.1. Τακτικός προϋπ.'!I34+'Α1.2. ΠΔΕ, ΤΑΑ &amp; λοιπά εργαλεία'!I34</f>
        <v>2000</v>
      </c>
    </row>
    <row r="35" spans="1:9" x14ac:dyDescent="0.2">
      <c r="A35" s="37">
        <v>11</v>
      </c>
      <c r="B35" s="38">
        <v>23</v>
      </c>
      <c r="C35" s="46" t="s">
        <v>599</v>
      </c>
      <c r="D35" s="40">
        <f>'Α1.1. Τακτικός προϋπ.'!D35+'Α1.2. ΠΔΕ, ΤΑΑ &amp; λοιπά εργαλεία'!D35</f>
        <v>54527.82</v>
      </c>
      <c r="E35" s="40">
        <f>'Α1.1. Τακτικός προϋπ.'!E35+'Α1.2. ΠΔΕ, ΤΑΑ &amp; λοιπά εργαλεία'!E35</f>
        <v>34862.49</v>
      </c>
      <c r="F35" s="40">
        <f>'Α1.1. Τακτικός προϋπ.'!F35+'Α1.2. ΠΔΕ, ΤΑΑ &amp; λοιπά εργαλεία'!F35</f>
        <v>57000</v>
      </c>
      <c r="G35" s="40">
        <f>'Α1.1. Τακτικός προϋπ.'!G35+'Α1.2. ΠΔΕ, ΤΑΑ &amp; λοιπά εργαλεία'!G35</f>
        <v>57000</v>
      </c>
      <c r="H35" s="40">
        <f>'Α1.1. Τακτικός προϋπ.'!H35+'Α1.2. ΠΔΕ, ΤΑΑ &amp; λοιπά εργαλεία'!H35</f>
        <v>57000</v>
      </c>
      <c r="I35" s="40">
        <f>'Α1.1. Τακτικός προϋπ.'!I35+'Α1.2. ΠΔΕ, ΤΑΑ &amp; λοιπά εργαλεία'!I35</f>
        <v>57000</v>
      </c>
    </row>
    <row r="36" spans="1:9" x14ac:dyDescent="0.2">
      <c r="A36" s="41"/>
      <c r="B36" s="45">
        <v>23104</v>
      </c>
      <c r="C36" s="43" t="s">
        <v>627</v>
      </c>
      <c r="D36" s="44">
        <f>'Α1.1. Τακτικός προϋπ.'!D36+'Α1.2. ΠΔΕ, ΤΑΑ &amp; λοιπά εργαλεία'!D36</f>
        <v>37452.050000000003</v>
      </c>
      <c r="E36" s="44">
        <f>'Α1.1. Τακτικός προϋπ.'!E36+'Α1.2. ΠΔΕ, ΤΑΑ &amp; λοιπά εργαλεία'!E36</f>
        <v>24998.49</v>
      </c>
      <c r="F36" s="44">
        <f>'Α1.1. Τακτικός προϋπ.'!F36+'Α1.2. ΠΔΕ, ΤΑΑ &amp; λοιπά εργαλεία'!F36</f>
        <v>45000</v>
      </c>
      <c r="G36" s="44">
        <f>'Α1.1. Τακτικός προϋπ.'!G36+'Α1.2. ΠΔΕ, ΤΑΑ &amp; λοιπά εργαλεία'!G36</f>
        <v>45000</v>
      </c>
      <c r="H36" s="44">
        <f>'Α1.1. Τακτικός προϋπ.'!H36+'Α1.2. ΠΔΕ, ΤΑΑ &amp; λοιπά εργαλεία'!H36</f>
        <v>45000</v>
      </c>
      <c r="I36" s="44">
        <f>'Α1.1. Τακτικός προϋπ.'!I36+'Α1.2. ΠΔΕ, ΤΑΑ &amp; λοιπά εργαλεία'!I36</f>
        <v>45000</v>
      </c>
    </row>
    <row r="37" spans="1:9" x14ac:dyDescent="0.2">
      <c r="A37" s="41"/>
      <c r="B37" s="45">
        <v>2310881</v>
      </c>
      <c r="C37" s="43" t="s">
        <v>628</v>
      </c>
      <c r="D37" s="44">
        <f>'Α1.1. Τακτικός προϋπ.'!D37+'Α1.2. ΠΔΕ, ΤΑΑ &amp; λοιπά εργαλεία'!D37</f>
        <v>0</v>
      </c>
      <c r="E37" s="44">
        <f>'Α1.1. Τακτικός προϋπ.'!E37+'Α1.2. ΠΔΕ, ΤΑΑ &amp; λοιπά εργαλεία'!E37</f>
        <v>0</v>
      </c>
      <c r="F37" s="44">
        <f>'Α1.1. Τακτικός προϋπ.'!F37+'Α1.2. ΠΔΕ, ΤΑΑ &amp; λοιπά εργαλεία'!F37</f>
        <v>0</v>
      </c>
      <c r="G37" s="44">
        <f>'Α1.1. Τακτικός προϋπ.'!G37+'Α1.2. ΠΔΕ, ΤΑΑ &amp; λοιπά εργαλεία'!G37</f>
        <v>0</v>
      </c>
      <c r="H37" s="44">
        <f>'Α1.1. Τακτικός προϋπ.'!H37+'Α1.2. ΠΔΕ, ΤΑΑ &amp; λοιπά εργαλεία'!H37</f>
        <v>0</v>
      </c>
      <c r="I37" s="44">
        <f>'Α1.1. Τακτικός προϋπ.'!I37+'Α1.2. ΠΔΕ, ΤΑΑ &amp; λοιπά εργαλεία'!I37</f>
        <v>0</v>
      </c>
    </row>
    <row r="38" spans="1:9" x14ac:dyDescent="0.2">
      <c r="A38" s="37">
        <v>12</v>
      </c>
      <c r="B38" s="38">
        <v>24</v>
      </c>
      <c r="C38" s="46" t="s">
        <v>629</v>
      </c>
      <c r="D38" s="40">
        <f>'Α1.1. Τακτικός προϋπ.'!D38+'Α1.2. ΠΔΕ, ΤΑΑ &amp; λοιπά εργαλεία'!D38</f>
        <v>1193678.1200000001</v>
      </c>
      <c r="E38" s="40">
        <f>'Α1.1. Τακτικός προϋπ.'!E38+'Α1.2. ΠΔΕ, ΤΑΑ &amp; λοιπά εργαλεία'!E38</f>
        <v>1038836.7999999999</v>
      </c>
      <c r="F38" s="40">
        <f>'Α1.1. Τακτικός προϋπ.'!F38+'Α1.2. ΠΔΕ, ΤΑΑ &amp; λοιπά εργαλεία'!F38</f>
        <v>2788797.3</v>
      </c>
      <c r="G38" s="40">
        <f>'Α1.1. Τακτικός προϋπ.'!G38+'Α1.2. ΠΔΕ, ΤΑΑ &amp; λοιπά εργαλεία'!G38</f>
        <v>1544196</v>
      </c>
      <c r="H38" s="40">
        <f>'Α1.1. Τακτικός προϋπ.'!H38+'Α1.2. ΠΔΕ, ΤΑΑ &amp; λοιπά εργαλεία'!H38</f>
        <v>1544196</v>
      </c>
      <c r="I38" s="40">
        <f>'Α1.1. Τακτικός προϋπ.'!I38+'Α1.2. ΠΔΕ, ΤΑΑ &amp; λοιπά εργαλεία'!I38</f>
        <v>1544196</v>
      </c>
    </row>
    <row r="39" spans="1:9" x14ac:dyDescent="0.2">
      <c r="A39" s="41"/>
      <c r="B39" s="45">
        <v>241</v>
      </c>
      <c r="C39" s="49" t="s">
        <v>630</v>
      </c>
      <c r="D39" s="44">
        <f>'Α1.1. Τακτικός προϋπ.'!D39+'Α1.2. ΠΔΕ, ΤΑΑ &amp; λοιπά εργαλεία'!D39</f>
        <v>282549.05</v>
      </c>
      <c r="E39" s="44">
        <f>'Α1.1. Τακτικός προϋπ.'!E39+'Α1.2. ΠΔΕ, ΤΑΑ &amp; λοιπά εργαλεία'!E39</f>
        <v>160877.5</v>
      </c>
      <c r="F39" s="44">
        <f>'Α1.1. Τακτικός προϋπ.'!F39+'Α1.2. ΠΔΕ, ΤΑΑ &amp; λοιπά εργαλεία'!F39</f>
        <v>236000</v>
      </c>
      <c r="G39" s="44">
        <f>'Α1.1. Τακτικός προϋπ.'!G39+'Α1.2. ΠΔΕ, ΤΑΑ &amp; λοιπά εργαλεία'!G39</f>
        <v>250000</v>
      </c>
      <c r="H39" s="44">
        <f>'Α1.1. Τακτικός προϋπ.'!H39+'Α1.2. ΠΔΕ, ΤΑΑ &amp; λοιπά εργαλεία'!H39</f>
        <v>250000</v>
      </c>
      <c r="I39" s="44">
        <f>'Α1.1. Τακτικός προϋπ.'!I39+'Α1.2. ΠΔΕ, ΤΑΑ &amp; λοιπά εργαλεία'!I39</f>
        <v>250000</v>
      </c>
    </row>
    <row r="40" spans="1:9" x14ac:dyDescent="0.2">
      <c r="A40" s="41"/>
      <c r="B40" s="45">
        <v>242</v>
      </c>
      <c r="C40" s="49" t="s">
        <v>631</v>
      </c>
      <c r="D40" s="44">
        <f>'Α1.1. Τακτικός προϋπ.'!D40+'Α1.2. ΠΔΕ, ΤΑΑ &amp; λοιπά εργαλεία'!D40</f>
        <v>898432.13</v>
      </c>
      <c r="E40" s="44">
        <f>'Α1.1. Τακτικός προϋπ.'!E40+'Α1.2. ΠΔΕ, ΤΑΑ &amp; λοιπά εργαλεία'!E40</f>
        <v>867265.84</v>
      </c>
      <c r="F40" s="44">
        <f>'Α1.1. Τακτικός προϋπ.'!F40+'Α1.2. ΠΔΕ, ΤΑΑ &amp; λοιπά εργαλεία'!F40</f>
        <v>2542222.2999999998</v>
      </c>
      <c r="G40" s="44">
        <f>'Α1.1. Τακτικός προϋπ.'!G40+'Α1.2. ΠΔΕ, ΤΑΑ &amp; λοιπά εργαλεία'!G40</f>
        <v>1289196</v>
      </c>
      <c r="H40" s="44">
        <f>'Α1.1. Τακτικός προϋπ.'!H40+'Α1.2. ΠΔΕ, ΤΑΑ &amp; λοιπά εργαλεία'!H40</f>
        <v>1289196</v>
      </c>
      <c r="I40" s="44">
        <f>'Α1.1. Τακτικός προϋπ.'!I40+'Α1.2. ΠΔΕ, ΤΑΑ &amp; λοιπά εργαλεία'!I40</f>
        <v>1289196</v>
      </c>
    </row>
    <row r="41" spans="1:9" x14ac:dyDescent="0.2">
      <c r="A41" s="41"/>
      <c r="B41" s="45">
        <v>244</v>
      </c>
      <c r="C41" s="43" t="s">
        <v>632</v>
      </c>
      <c r="D41" s="44">
        <f>'Α1.1. Τακτικός προϋπ.'!D41+'Α1.2. ΠΔΕ, ΤΑΑ &amp; λοιπά εργαλεία'!D41</f>
        <v>3960</v>
      </c>
      <c r="E41" s="44">
        <f>'Α1.1. Τακτικός προϋπ.'!E41+'Α1.2. ΠΔΕ, ΤΑΑ &amp; λοιπά εργαλεία'!E41</f>
        <v>3394.29</v>
      </c>
      <c r="F41" s="44">
        <f>'Α1.1. Τακτικός προϋπ.'!F41+'Α1.2. ΠΔΕ, ΤΑΑ &amp; λοιπά εργαλεία'!F41</f>
        <v>6000</v>
      </c>
      <c r="G41" s="44">
        <f>'Α1.1. Τακτικός προϋπ.'!G41+'Α1.2. ΠΔΕ, ΤΑΑ &amp; λοιπά εργαλεία'!G41</f>
        <v>5000</v>
      </c>
      <c r="H41" s="44">
        <f>'Α1.1. Τακτικός προϋπ.'!H41+'Α1.2. ΠΔΕ, ΤΑΑ &amp; λοιπά εργαλεία'!H41</f>
        <v>5000</v>
      </c>
      <c r="I41" s="44">
        <f>'Α1.1. Τακτικός προϋπ.'!I41+'Α1.2. ΠΔΕ, ΤΑΑ &amp; λοιπά εργαλεία'!I41</f>
        <v>5000</v>
      </c>
    </row>
    <row r="42" spans="1:9" x14ac:dyDescent="0.2">
      <c r="A42" s="37">
        <v>13</v>
      </c>
      <c r="B42" s="38">
        <v>25</v>
      </c>
      <c r="C42" s="46" t="s">
        <v>633</v>
      </c>
      <c r="D42" s="40">
        <f>'Α1.1. Τακτικός προϋπ.'!D42+'Α1.2. ΠΔΕ, ΤΑΑ &amp; λοιπά εργαλεία'!D42</f>
        <v>0</v>
      </c>
      <c r="E42" s="40">
        <f>'Α1.1. Τακτικός προϋπ.'!E42+'Α1.2. ΠΔΕ, ΤΑΑ &amp; λοιπά εργαλεία'!E42</f>
        <v>0</v>
      </c>
      <c r="F42" s="40">
        <f>'Α1.1. Τακτικός προϋπ.'!F42+'Α1.2. ΠΔΕ, ΤΑΑ &amp; λοιπά εργαλεία'!F42</f>
        <v>0</v>
      </c>
      <c r="G42" s="40">
        <f>'Α1.1. Τακτικός προϋπ.'!G42+'Α1.2. ΠΔΕ, ΤΑΑ &amp; λοιπά εργαλεία'!G42</f>
        <v>0</v>
      </c>
      <c r="H42" s="40">
        <f>'Α1.1. Τακτικός προϋπ.'!H42+'Α1.2. ΠΔΕ, ΤΑΑ &amp; λοιπά εργαλεία'!H42</f>
        <v>0</v>
      </c>
      <c r="I42" s="40">
        <f>'Α1.1. Τακτικός προϋπ.'!I42+'Α1.2. ΠΔΕ, ΤΑΑ &amp; λοιπά εργαλεία'!I42</f>
        <v>0</v>
      </c>
    </row>
    <row r="43" spans="1:9" x14ac:dyDescent="0.2">
      <c r="A43" s="37">
        <v>14</v>
      </c>
      <c r="B43" s="38">
        <v>26</v>
      </c>
      <c r="C43" s="46" t="s">
        <v>607</v>
      </c>
      <c r="D43" s="40">
        <f>'Α1.1. Τακτικός προϋπ.'!D43+'Α1.2. ΠΔΕ, ΤΑΑ &amp; λοιπά εργαλεία'!D43</f>
        <v>25019.94</v>
      </c>
      <c r="E43" s="40">
        <f>'Α1.1. Τακτικός προϋπ.'!E43+'Α1.2. ΠΔΕ, ΤΑΑ &amp; λοιπά εργαλεία'!E43</f>
        <v>16478.64</v>
      </c>
      <c r="F43" s="40">
        <f>'Α1.1. Τακτικός προϋπ.'!F43+'Α1.2. ΠΔΕ, ΤΑΑ &amp; λοιπά εργαλεία'!F43</f>
        <v>30000</v>
      </c>
      <c r="G43" s="40">
        <f>'Α1.1. Τακτικός προϋπ.'!G43+'Α1.2. ΠΔΕ, ΤΑΑ &amp; λοιπά εργαλεία'!G43</f>
        <v>30000</v>
      </c>
      <c r="H43" s="40">
        <f>'Α1.1. Τακτικός προϋπ.'!H43+'Α1.2. ΠΔΕ, ΤΑΑ &amp; λοιπά εργαλεία'!H43</f>
        <v>30000</v>
      </c>
      <c r="I43" s="40">
        <f>'Α1.1. Τακτικός προϋπ.'!I43+'Α1.2. ΠΔΕ, ΤΑΑ &amp; λοιπά εργαλεία'!I43</f>
        <v>30000</v>
      </c>
    </row>
    <row r="44" spans="1:9" x14ac:dyDescent="0.2">
      <c r="A44" s="37">
        <v>15</v>
      </c>
      <c r="B44" s="38">
        <v>27</v>
      </c>
      <c r="C44" s="46" t="s">
        <v>634</v>
      </c>
      <c r="D44" s="40">
        <f>'Α1.1. Τακτικός προϋπ.'!D44+'Α1.2. ΠΔΕ, ΤΑΑ &amp; λοιπά εργαλεία'!D44</f>
        <v>3791.28</v>
      </c>
      <c r="E44" s="40">
        <f>'Α1.1. Τακτικός προϋπ.'!E44+'Α1.2. ΠΔΕ, ΤΑΑ &amp; λοιπά εργαλεία'!E44</f>
        <v>3129.35</v>
      </c>
      <c r="F44" s="40">
        <f>'Α1.1. Τακτικός προϋπ.'!F44+'Α1.2. ΠΔΕ, ΤΑΑ &amp; λοιπά εργαλεία'!F44</f>
        <v>20500</v>
      </c>
      <c r="G44" s="40">
        <f>'Α1.1. Τακτικός προϋπ.'!G44+'Α1.2. ΠΔΕ, ΤΑΑ &amp; λοιπά εργαλεία'!G44</f>
        <v>20500</v>
      </c>
      <c r="H44" s="40">
        <f>'Α1.1. Τακτικός προϋπ.'!H44+'Α1.2. ΠΔΕ, ΤΑΑ &amp; λοιπά εργαλεία'!H44</f>
        <v>20500</v>
      </c>
      <c r="I44" s="40">
        <f>'Α1.1. Τακτικός προϋπ.'!I44+'Α1.2. ΠΔΕ, ΤΑΑ &amp; λοιπά εργαλεία'!I44</f>
        <v>20500</v>
      </c>
    </row>
    <row r="45" spans="1:9" x14ac:dyDescent="0.2">
      <c r="A45" s="37">
        <v>16</v>
      </c>
      <c r="B45" s="38">
        <v>29</v>
      </c>
      <c r="C45" s="46" t="s">
        <v>635</v>
      </c>
      <c r="D45" s="40">
        <f>'Α1.1. Τακτικός προϋπ.'!D45+'Α1.2. ΠΔΕ, ΤΑΑ &amp; λοιπά εργαλεία'!D45</f>
        <v>0</v>
      </c>
      <c r="E45" s="40">
        <f>'Α1.1. Τακτικός προϋπ.'!E45+'Α1.2. ΠΔΕ, ΤΑΑ &amp; λοιπά εργαλεία'!E45</f>
        <v>0</v>
      </c>
      <c r="F45" s="40">
        <f>'Α1.1. Τακτικός προϋπ.'!F45+'Α1.2. ΠΔΕ, ΤΑΑ &amp; λοιπά εργαλεία'!F45</f>
        <v>42804.75</v>
      </c>
      <c r="G45" s="40">
        <f>'Α1.1. Τακτικός προϋπ.'!G45+'Α1.2. ΠΔΕ, ΤΑΑ &amp; λοιπά εργαλεία'!G45</f>
        <v>0</v>
      </c>
      <c r="H45" s="40">
        <f>'Α1.1. Τακτικός προϋπ.'!H45+'Α1.2. ΠΔΕ, ΤΑΑ &amp; λοιπά εργαλεία'!H45</f>
        <v>0</v>
      </c>
      <c r="I45" s="40">
        <f>'Α1.1. Τακτικός προϋπ.'!I45+'Α1.2. ΠΔΕ, ΤΑΑ &amp; λοιπά εργαλεία'!I45</f>
        <v>0</v>
      </c>
    </row>
    <row r="46" spans="1:9" x14ac:dyDescent="0.2">
      <c r="A46" s="37">
        <v>17</v>
      </c>
      <c r="B46" s="38">
        <v>31</v>
      </c>
      <c r="C46" s="46" t="s">
        <v>636</v>
      </c>
      <c r="D46" s="40">
        <f>'Α1.1. Τακτικός προϋπ.'!D46+'Α1.2. ΠΔΕ, ΤΑΑ &amp; λοιπά εργαλεία'!D46</f>
        <v>1735363.4300000002</v>
      </c>
      <c r="E46" s="40">
        <f>'Α1.1. Τακτικός προϋπ.'!E46+'Α1.2. ΠΔΕ, ΤΑΑ &amp; λοιπά εργαλεία'!E46</f>
        <v>967252.45</v>
      </c>
      <c r="F46" s="40">
        <f>'Α1.1. Τακτικός προϋπ.'!F46+'Α1.2. ΠΔΕ, ΤΑΑ &amp; λοιπά εργαλεία'!F46</f>
        <v>1402421.47</v>
      </c>
      <c r="G46" s="40">
        <f>'Α1.1. Τακτικός προϋπ.'!G46+'Α1.2. ΠΔΕ, ΤΑΑ &amp; λοιπά εργαλεία'!G46</f>
        <v>519794.98</v>
      </c>
      <c r="H46" s="40">
        <f>'Α1.1. Τακτικός προϋπ.'!H46+'Α1.2. ΠΔΕ, ΤΑΑ &amp; λοιπά εργαλεία'!H46</f>
        <v>519794.98</v>
      </c>
      <c r="I46" s="40">
        <f>'Α1.1. Τακτικός προϋπ.'!I46+'Α1.2. ΠΔΕ, ΤΑΑ &amp; λοιπά εργαλεία'!I46</f>
        <v>313294.98</v>
      </c>
    </row>
    <row r="47" spans="1:9" x14ac:dyDescent="0.2">
      <c r="A47" s="37">
        <v>18</v>
      </c>
      <c r="B47" s="38">
        <v>32</v>
      </c>
      <c r="C47" s="46" t="s">
        <v>637</v>
      </c>
      <c r="D47" s="40">
        <f>'Α1.1. Τακτικός προϋπ.'!D47+'Α1.2. ΠΔΕ, ΤΑΑ &amp; λοιπά εργαλεία'!D47</f>
        <v>0</v>
      </c>
      <c r="E47" s="40">
        <f>'Α1.1. Τακτικός προϋπ.'!E47+'Α1.2. ΠΔΕ, ΤΑΑ &amp; λοιπά εργαλεία'!E47</f>
        <v>0</v>
      </c>
      <c r="F47" s="40">
        <f>'Α1.1. Τακτικός προϋπ.'!F47+'Α1.2. ΠΔΕ, ΤΑΑ &amp; λοιπά εργαλεία'!F47</f>
        <v>0</v>
      </c>
      <c r="G47" s="40">
        <f>'Α1.1. Τακτικός προϋπ.'!G47+'Α1.2. ΠΔΕ, ΤΑΑ &amp; λοιπά εργαλεία'!G47</f>
        <v>0</v>
      </c>
      <c r="H47" s="40">
        <f>'Α1.1. Τακτικός προϋπ.'!H47+'Α1.2. ΠΔΕ, ΤΑΑ &amp; λοιπά εργαλεία'!H47</f>
        <v>0</v>
      </c>
      <c r="I47" s="40">
        <f>'Α1.1. Τακτικός προϋπ.'!I47+'Α1.2. ΠΔΕ, ΤΑΑ &amp; λοιπά εργαλεία'!I47</f>
        <v>0</v>
      </c>
    </row>
    <row r="48" spans="1:9" x14ac:dyDescent="0.2">
      <c r="A48" s="37">
        <v>19</v>
      </c>
      <c r="B48" s="50">
        <v>33</v>
      </c>
      <c r="C48" s="51" t="s">
        <v>638</v>
      </c>
      <c r="D48" s="40">
        <f>'Α1.1. Τακτικός προϋπ.'!D48+'Α1.2. ΠΔΕ, ΤΑΑ &amp; λοιπά εργαλεία'!D48</f>
        <v>0</v>
      </c>
      <c r="E48" s="40">
        <f>'Α1.1. Τακτικός προϋπ.'!E48+'Α1.2. ΠΔΕ, ΤΑΑ &amp; λοιπά εργαλεία'!E48</f>
        <v>0</v>
      </c>
      <c r="F48" s="40">
        <f>'Α1.1. Τακτικός προϋπ.'!F48+'Α1.2. ΠΔΕ, ΤΑΑ &amp; λοιπά εργαλεία'!F48</f>
        <v>0</v>
      </c>
      <c r="G48" s="40">
        <f>'Α1.1. Τακτικός προϋπ.'!G48+'Α1.2. ΠΔΕ, ΤΑΑ &amp; λοιπά εργαλεία'!G48</f>
        <v>0</v>
      </c>
      <c r="H48" s="40">
        <f>'Α1.1. Τακτικός προϋπ.'!H48+'Α1.2. ΠΔΕ, ΤΑΑ &amp; λοιπά εργαλεία'!H48</f>
        <v>0</v>
      </c>
      <c r="I48" s="40">
        <f>'Α1.1. Τακτικός προϋπ.'!I48+'Α1.2. ΠΔΕ, ΤΑΑ &amp; λοιπά εργαλεία'!I48</f>
        <v>0</v>
      </c>
    </row>
    <row r="49" spans="1:9" x14ac:dyDescent="0.2">
      <c r="A49" s="52" t="s">
        <v>639</v>
      </c>
      <c r="B49" s="53" t="s">
        <v>640</v>
      </c>
      <c r="C49" s="54"/>
      <c r="D49" s="55">
        <f t="shared" ref="D49:I49" si="2">D5-D23</f>
        <v>-1640668.31</v>
      </c>
      <c r="E49" s="56">
        <f t="shared" si="2"/>
        <v>-753898.4599999995</v>
      </c>
      <c r="F49" s="56">
        <f t="shared" si="2"/>
        <v>-2079372.3899999992</v>
      </c>
      <c r="G49" s="56">
        <f t="shared" si="2"/>
        <v>28336.58000000054</v>
      </c>
      <c r="H49" s="56">
        <f t="shared" si="2"/>
        <v>28336.58000000054</v>
      </c>
      <c r="I49" s="56">
        <f t="shared" si="2"/>
        <v>172336.58000000054</v>
      </c>
    </row>
    <row r="50" spans="1:9" x14ac:dyDescent="0.2">
      <c r="A50" s="57" t="s">
        <v>641</v>
      </c>
      <c r="B50" s="58" t="s">
        <v>642</v>
      </c>
      <c r="C50" s="59"/>
      <c r="D50" s="60">
        <f>D84</f>
        <v>0</v>
      </c>
      <c r="E50" s="60">
        <f>E84</f>
        <v>237633.3</v>
      </c>
      <c r="F50" s="60">
        <f>F84</f>
        <v>0</v>
      </c>
      <c r="G50" s="61"/>
      <c r="H50" s="61"/>
      <c r="I50" s="61"/>
    </row>
    <row r="51" spans="1:9" x14ac:dyDescent="0.2">
      <c r="A51" s="62" t="s">
        <v>643</v>
      </c>
      <c r="B51" s="63" t="s">
        <v>644</v>
      </c>
      <c r="C51" s="64"/>
      <c r="D51" s="65">
        <f>'Α1.1. Τακτικός προϋπ.'!D51+'Α1.2. ΠΔΕ, ΤΑΑ &amp; λοιπά εργαλεία'!D51</f>
        <v>0</v>
      </c>
      <c r="E51" s="65">
        <f>'Α1.1. Τακτικός προϋπ.'!E51+'Α1.2. ΠΔΕ, ΤΑΑ &amp; λοιπά εργαλεία'!E51</f>
        <v>0</v>
      </c>
      <c r="F51" s="66"/>
      <c r="G51" s="66"/>
      <c r="H51" s="66"/>
      <c r="I51" s="66"/>
    </row>
    <row r="52" spans="1:9" x14ac:dyDescent="0.2">
      <c r="A52" s="67" t="s">
        <v>645</v>
      </c>
      <c r="B52" s="68" t="s">
        <v>646</v>
      </c>
      <c r="C52" s="69"/>
      <c r="D52" s="70">
        <f>D49+D50</f>
        <v>-1640668.31</v>
      </c>
      <c r="E52" s="70">
        <f t="shared" ref="E52:I52" si="3">E49+E50</f>
        <v>-516265.15999999951</v>
      </c>
      <c r="F52" s="70">
        <f t="shared" si="3"/>
        <v>-2079372.3899999992</v>
      </c>
      <c r="G52" s="70">
        <f t="shared" si="3"/>
        <v>28336.58000000054</v>
      </c>
      <c r="H52" s="70">
        <f t="shared" si="3"/>
        <v>28336.58000000054</v>
      </c>
      <c r="I52" s="70">
        <f t="shared" si="3"/>
        <v>172336.58000000054</v>
      </c>
    </row>
    <row r="53" spans="1:9" x14ac:dyDescent="0.2">
      <c r="A53" s="71"/>
      <c r="B53" s="72"/>
      <c r="C53" s="72"/>
      <c r="D53" s="73"/>
      <c r="E53" s="73"/>
      <c r="F53" s="73"/>
      <c r="G53" s="73"/>
      <c r="H53" s="73"/>
      <c r="I53" s="74"/>
    </row>
    <row r="54" spans="1:9" x14ac:dyDescent="0.2">
      <c r="A54" s="75" t="s">
        <v>647</v>
      </c>
      <c r="B54" s="76"/>
      <c r="C54" s="77" t="s">
        <v>648</v>
      </c>
      <c r="D54" s="78">
        <f>D55+D56+D57+D59+D60+D61+D62</f>
        <v>2136512.2200000002</v>
      </c>
      <c r="E54" s="78">
        <f t="shared" ref="E54:I54" si="4">E55+E56+E57+E59+E60+E61+E62</f>
        <v>940984.52</v>
      </c>
      <c r="F54" s="78">
        <f t="shared" si="4"/>
        <v>291500</v>
      </c>
      <c r="G54" s="78">
        <f t="shared" si="4"/>
        <v>291500</v>
      </c>
      <c r="H54" s="78">
        <f t="shared" si="4"/>
        <v>291500</v>
      </c>
      <c r="I54" s="78">
        <f t="shared" si="4"/>
        <v>291500</v>
      </c>
    </row>
    <row r="55" spans="1:9" x14ac:dyDescent="0.2">
      <c r="A55" s="79">
        <v>20</v>
      </c>
      <c r="B55" s="79">
        <v>43</v>
      </c>
      <c r="C55" s="80" t="s">
        <v>649</v>
      </c>
      <c r="D55" s="81">
        <f>'Α1.1. Τακτικός προϋπ.'!D55+'Α1.2. ΠΔΕ, ΤΑΑ &amp; λοιπά εργαλεία'!D55</f>
        <v>0</v>
      </c>
      <c r="E55" s="81">
        <f>'Α1.1. Τακτικός προϋπ.'!E55+'Α1.2. ΠΔΕ, ΤΑΑ &amp; λοιπά εργαλεία'!E55</f>
        <v>0</v>
      </c>
      <c r="F55" s="81">
        <f>'Α1.1. Τακτικός προϋπ.'!F55+'Α1.2. ΠΔΕ, ΤΑΑ &amp; λοιπά εργαλεία'!F55</f>
        <v>0</v>
      </c>
      <c r="G55" s="81">
        <f>'Α1.1. Τακτικός προϋπ.'!G55+'Α1.2. ΠΔΕ, ΤΑΑ &amp; λοιπά εργαλεία'!G55</f>
        <v>0</v>
      </c>
      <c r="H55" s="81">
        <f>'Α1.1. Τακτικός προϋπ.'!H55+'Α1.2. ΠΔΕ, ΤΑΑ &amp; λοιπά εργαλεία'!H55</f>
        <v>0</v>
      </c>
      <c r="I55" s="81">
        <f>'Α1.1. Τακτικός προϋπ.'!I55+'Α1.2. ΠΔΕ, ΤΑΑ &amp; λοιπά εργαλεία'!I55</f>
        <v>0</v>
      </c>
    </row>
    <row r="56" spans="1:9" x14ac:dyDescent="0.2">
      <c r="A56" s="38">
        <v>21</v>
      </c>
      <c r="B56" s="38">
        <v>44</v>
      </c>
      <c r="C56" s="39" t="s">
        <v>650</v>
      </c>
      <c r="D56" s="81">
        <f>'Α1.1. Τακτικός προϋπ.'!D56+'Α1.2. ΠΔΕ, ΤΑΑ &amp; λοιπά εργαλεία'!D56</f>
        <v>0</v>
      </c>
      <c r="E56" s="81">
        <f>'Α1.1. Τακτικός προϋπ.'!E56+'Α1.2. ΠΔΕ, ΤΑΑ &amp; λοιπά εργαλεία'!E56</f>
        <v>0</v>
      </c>
      <c r="F56" s="81">
        <f>'Α1.1. Τακτικός προϋπ.'!F56+'Α1.2. ΠΔΕ, ΤΑΑ &amp; λοιπά εργαλεία'!F56</f>
        <v>0</v>
      </c>
      <c r="G56" s="81">
        <f>'Α1.1. Τακτικός προϋπ.'!G56+'Α1.2. ΠΔΕ, ΤΑΑ &amp; λοιπά εργαλεία'!G56</f>
        <v>0</v>
      </c>
      <c r="H56" s="81">
        <f>'Α1.1. Τακτικός προϋπ.'!H56+'Α1.2. ΠΔΕ, ΤΑΑ &amp; λοιπά εργαλεία'!H56</f>
        <v>0</v>
      </c>
      <c r="I56" s="81">
        <f>'Α1.1. Τακτικός προϋπ.'!I56+'Α1.2. ΠΔΕ, ΤΑΑ &amp; λοιπά εργαλεία'!I56</f>
        <v>0</v>
      </c>
    </row>
    <row r="57" spans="1:9" x14ac:dyDescent="0.2">
      <c r="A57" s="38">
        <v>22</v>
      </c>
      <c r="B57" s="38">
        <v>45</v>
      </c>
      <c r="C57" s="39" t="s">
        <v>651</v>
      </c>
      <c r="D57" s="81">
        <f>'Α1.1. Τακτικός προϋπ.'!D57+'Α1.2. ΠΔΕ, ΤΑΑ &amp; λοιπά εργαλεία'!D57</f>
        <v>0</v>
      </c>
      <c r="E57" s="81">
        <f>'Α1.1. Τακτικός προϋπ.'!E57+'Α1.2. ΠΔΕ, ΤΑΑ &amp; λοιπά εργαλεία'!E57</f>
        <v>0</v>
      </c>
      <c r="F57" s="81">
        <f>'Α1.1. Τακτικός προϋπ.'!F57+'Α1.2. ΠΔΕ, ΤΑΑ &amp; λοιπά εργαλεία'!F57</f>
        <v>0</v>
      </c>
      <c r="G57" s="81">
        <f>'Α1.1. Τακτικός προϋπ.'!G57+'Α1.2. ΠΔΕ, ΤΑΑ &amp; λοιπά εργαλεία'!G57</f>
        <v>0</v>
      </c>
      <c r="H57" s="81">
        <f>'Α1.1. Τακτικός προϋπ.'!H57+'Α1.2. ΠΔΕ, ΤΑΑ &amp; λοιπά εργαλεία'!H57</f>
        <v>0</v>
      </c>
      <c r="I57" s="81">
        <f>'Α1.1. Τακτικός προϋπ.'!I57+'Α1.2. ΠΔΕ, ΤΑΑ &amp; λοιπά εργαλεία'!I57</f>
        <v>0</v>
      </c>
    </row>
    <row r="58" spans="1:9" x14ac:dyDescent="0.2">
      <c r="A58" s="82"/>
      <c r="B58" s="45">
        <v>4540101</v>
      </c>
      <c r="C58" s="43" t="s">
        <v>652</v>
      </c>
      <c r="D58" s="83">
        <f>'Α1.1. Τακτικός προϋπ.'!D58+'Α1.2. ΠΔΕ, ΤΑΑ &amp; λοιπά εργαλεία'!D58</f>
        <v>0</v>
      </c>
      <c r="E58" s="83">
        <f>'Α1.1. Τακτικός προϋπ.'!E58+'Α1.2. ΠΔΕ, ΤΑΑ &amp; λοιπά εργαλεία'!E58</f>
        <v>0</v>
      </c>
      <c r="F58" s="83">
        <f>'Α1.1. Τακτικός προϋπ.'!F58+'Α1.2. ΠΔΕ, ΤΑΑ &amp; λοιπά εργαλεία'!F58</f>
        <v>0</v>
      </c>
      <c r="G58" s="83">
        <f>'Α1.1. Τακτικός προϋπ.'!G58+'Α1.2. ΠΔΕ, ΤΑΑ &amp; λοιπά εργαλεία'!G58</f>
        <v>0</v>
      </c>
      <c r="H58" s="83">
        <f>'Α1.1. Τακτικός προϋπ.'!H58+'Α1.2. ΠΔΕ, ΤΑΑ &amp; λοιπά εργαλεία'!H58</f>
        <v>0</v>
      </c>
      <c r="I58" s="83">
        <f>'Α1.1. Τακτικός προϋπ.'!I58+'Α1.2. ΠΔΕ, ΤΑΑ &amp; λοιπά εργαλεία'!I58</f>
        <v>0</v>
      </c>
    </row>
    <row r="59" spans="1:9" x14ac:dyDescent="0.2">
      <c r="A59" s="38">
        <v>23</v>
      </c>
      <c r="B59" s="38">
        <v>49</v>
      </c>
      <c r="C59" s="39" t="s">
        <v>653</v>
      </c>
      <c r="D59" s="81">
        <f>'Α1.1. Τακτικός προϋπ.'!D59+'Α1.2. ΠΔΕ, ΤΑΑ &amp; λοιπά εργαλεία'!D59</f>
        <v>0</v>
      </c>
      <c r="E59" s="81">
        <f>'Α1.1. Τακτικός προϋπ.'!E59+'Α1.2. ΠΔΕ, ΤΑΑ &amp; λοιπά εργαλεία'!E59</f>
        <v>0</v>
      </c>
      <c r="F59" s="81">
        <f>'Α1.1. Τακτικός προϋπ.'!F59+'Α1.2. ΠΔΕ, ΤΑΑ &amp; λοιπά εργαλεία'!F59</f>
        <v>0</v>
      </c>
      <c r="G59" s="81">
        <f>'Α1.1. Τακτικός προϋπ.'!G59+'Α1.2. ΠΔΕ, ΤΑΑ &amp; λοιπά εργαλεία'!G59</f>
        <v>0</v>
      </c>
      <c r="H59" s="81">
        <f>'Α1.1. Τακτικός προϋπ.'!H59+'Α1.2. ΠΔΕ, ΤΑΑ &amp; λοιπά εργαλεία'!H59</f>
        <v>0</v>
      </c>
      <c r="I59" s="81">
        <f>'Α1.1. Τακτικός προϋπ.'!I59+'Α1.2. ΠΔΕ, ΤΑΑ &amp; λοιπά εργαλεία'!I59</f>
        <v>0</v>
      </c>
    </row>
    <row r="60" spans="1:9" x14ac:dyDescent="0.2">
      <c r="A60" s="38">
        <v>24</v>
      </c>
      <c r="B60" s="38">
        <v>53</v>
      </c>
      <c r="C60" s="39" t="s">
        <v>654</v>
      </c>
      <c r="D60" s="81">
        <f>'Α1.1. Τακτικός προϋπ.'!D60+'Α1.2. ΠΔΕ, ΤΑΑ &amp; λοιπά εργαλεία'!D60</f>
        <v>0</v>
      </c>
      <c r="E60" s="81">
        <f>'Α1.1. Τακτικός προϋπ.'!E60+'Α1.2. ΠΔΕ, ΤΑΑ &amp; λοιπά εργαλεία'!E60</f>
        <v>0</v>
      </c>
      <c r="F60" s="81">
        <f>'Α1.1. Τακτικός προϋπ.'!F60+'Α1.2. ΠΔΕ, ΤΑΑ &amp; λοιπά εργαλεία'!F60</f>
        <v>0</v>
      </c>
      <c r="G60" s="81">
        <f>'Α1.1. Τακτικός προϋπ.'!G60+'Α1.2. ΠΔΕ, ΤΑΑ &amp; λοιπά εργαλεία'!G60</f>
        <v>0</v>
      </c>
      <c r="H60" s="81">
        <f>'Α1.1. Τακτικός προϋπ.'!H60+'Α1.2. ΠΔΕ, ΤΑΑ &amp; λοιπά εργαλεία'!H60</f>
        <v>0</v>
      </c>
      <c r="I60" s="81">
        <f>'Α1.1. Τακτικός προϋπ.'!I60+'Α1.2. ΠΔΕ, ΤΑΑ &amp; λοιπά εργαλεία'!I60</f>
        <v>0</v>
      </c>
    </row>
    <row r="61" spans="1:9" x14ac:dyDescent="0.2">
      <c r="A61" s="38">
        <v>25</v>
      </c>
      <c r="B61" s="38">
        <v>54</v>
      </c>
      <c r="C61" s="39" t="s">
        <v>650</v>
      </c>
      <c r="D61" s="81">
        <f>'Α1.1. Τακτικός προϋπ.'!D61+'Α1.2. ΠΔΕ, ΤΑΑ &amp; λοιπά εργαλεία'!D61</f>
        <v>1854501.8</v>
      </c>
      <c r="E61" s="81">
        <f>'Α1.1. Τακτικός προϋπ.'!E61+'Α1.2. ΠΔΕ, ΤΑΑ &amp; λοιπά εργαλεία'!E61</f>
        <v>864264.52</v>
      </c>
      <c r="F61" s="81">
        <f>'Α1.1. Τακτικός προϋπ.'!F61+'Α1.2. ΠΔΕ, ΤΑΑ &amp; λοιπά εργαλεία'!F61</f>
        <v>0</v>
      </c>
      <c r="G61" s="81">
        <f>'Α1.1. Τακτικός προϋπ.'!G61+'Α1.2. ΠΔΕ, ΤΑΑ &amp; λοιπά εργαλεία'!G61</f>
        <v>0</v>
      </c>
      <c r="H61" s="81">
        <f>'Α1.1. Τακτικός προϋπ.'!H61+'Α1.2. ΠΔΕ, ΤΑΑ &amp; λοιπά εργαλεία'!H61</f>
        <v>0</v>
      </c>
      <c r="I61" s="81">
        <f>'Α1.1. Τακτικός προϋπ.'!I61+'Α1.2. ΠΔΕ, ΤΑΑ &amp; λοιπά εργαλεία'!I61</f>
        <v>0</v>
      </c>
    </row>
    <row r="62" spans="1:9" x14ac:dyDescent="0.2">
      <c r="A62" s="38">
        <v>26</v>
      </c>
      <c r="B62" s="38">
        <v>59</v>
      </c>
      <c r="C62" s="46" t="s">
        <v>655</v>
      </c>
      <c r="D62" s="81">
        <f>'Α1.1. Τακτικός προϋπ.'!D62+'Α1.2. ΠΔΕ, ΤΑΑ &amp; λοιπά εργαλεία'!D62</f>
        <v>282010.42</v>
      </c>
      <c r="E62" s="81">
        <f>'Α1.1. Τακτικός προϋπ.'!E62+'Α1.2. ΠΔΕ, ΤΑΑ &amp; λοιπά εργαλεία'!E62</f>
        <v>76720</v>
      </c>
      <c r="F62" s="81">
        <f>'Α1.1. Τακτικός προϋπ.'!F62+'Α1.2. ΠΔΕ, ΤΑΑ &amp; λοιπά εργαλεία'!F62</f>
        <v>291500</v>
      </c>
      <c r="G62" s="81">
        <f>'Α1.1. Τακτικός προϋπ.'!G62+'Α1.2. ΠΔΕ, ΤΑΑ &amp; λοιπά εργαλεία'!G62</f>
        <v>291500</v>
      </c>
      <c r="H62" s="81">
        <f>'Α1.1. Τακτικός προϋπ.'!H62+'Α1.2. ΠΔΕ, ΤΑΑ &amp; λοιπά εργαλεία'!H62</f>
        <v>291500</v>
      </c>
      <c r="I62" s="81">
        <f>'Α1.1. Τακτικός προϋπ.'!I62+'Α1.2. ΠΔΕ, ΤΑΑ &amp; λοιπά εργαλεία'!I62</f>
        <v>291500</v>
      </c>
    </row>
    <row r="63" spans="1:9" x14ac:dyDescent="0.2">
      <c r="A63" s="82"/>
      <c r="B63" s="84">
        <v>593</v>
      </c>
      <c r="C63" s="85" t="s">
        <v>656</v>
      </c>
      <c r="D63" s="83">
        <f>'Α1.1. Τακτικός προϋπ.'!D63+'Α1.2. ΠΔΕ, ΤΑΑ &amp; λοιπά εργαλεία'!D63</f>
        <v>282010.42</v>
      </c>
      <c r="E63" s="83">
        <f>'Α1.1. Τακτικός προϋπ.'!E63+'Α1.2. ΠΔΕ, ΤΑΑ &amp; λοιπά εργαλεία'!E63</f>
        <v>76720</v>
      </c>
      <c r="F63" s="83">
        <f>'Α1.1. Τακτικός προϋπ.'!F63+'Α1.2. ΠΔΕ, ΤΑΑ &amp; λοιπά εργαλεία'!F63</f>
        <v>291500</v>
      </c>
      <c r="G63" s="83">
        <f>'Α1.1. Τακτικός προϋπ.'!G63+'Α1.2. ΠΔΕ, ΤΑΑ &amp; λοιπά εργαλεία'!G63</f>
        <v>291500</v>
      </c>
      <c r="H63" s="83">
        <f>'Α1.1. Τακτικός προϋπ.'!H63+'Α1.2. ΠΔΕ, ΤΑΑ &amp; λοιπά εργαλεία'!H63</f>
        <v>291500</v>
      </c>
      <c r="I63" s="83">
        <f>'Α1.1. Τακτικός προϋπ.'!I63+'Α1.2. ΠΔΕ, ΤΑΑ &amp; λοιπά εργαλεία'!I63</f>
        <v>291500</v>
      </c>
    </row>
    <row r="64" spans="1:9" x14ac:dyDescent="0.2">
      <c r="A64" s="86" t="s">
        <v>657</v>
      </c>
      <c r="B64" s="87"/>
      <c r="C64" s="88" t="s">
        <v>658</v>
      </c>
      <c r="D64" s="78">
        <f>D65+D66+D67+D69+D70+D71+D72</f>
        <v>297229.12</v>
      </c>
      <c r="E64" s="78">
        <f t="shared" ref="E64:I64" si="5">E65+E66+E67+E69+E70+E71+E72</f>
        <v>245916.35</v>
      </c>
      <c r="F64" s="78">
        <f t="shared" si="5"/>
        <v>313000</v>
      </c>
      <c r="G64" s="78">
        <f t="shared" si="5"/>
        <v>313000</v>
      </c>
      <c r="H64" s="78">
        <f t="shared" si="5"/>
        <v>313000</v>
      </c>
      <c r="I64" s="78">
        <f t="shared" si="5"/>
        <v>313000</v>
      </c>
    </row>
    <row r="65" spans="1:9" x14ac:dyDescent="0.2">
      <c r="A65" s="38">
        <v>27</v>
      </c>
      <c r="B65" s="79">
        <v>43</v>
      </c>
      <c r="C65" s="80" t="s">
        <v>649</v>
      </c>
      <c r="D65" s="81">
        <f>'Α1.1. Τακτικός προϋπ.'!D65+'Α1.2. ΠΔΕ, ΤΑΑ &amp; λοιπά εργαλεία'!D65</f>
        <v>0</v>
      </c>
      <c r="E65" s="81">
        <f>'Α1.1. Τακτικός προϋπ.'!E65+'Α1.2. ΠΔΕ, ΤΑΑ &amp; λοιπά εργαλεία'!E65</f>
        <v>0</v>
      </c>
      <c r="F65" s="81">
        <f>'Α1.1. Τακτικός προϋπ.'!F65+'Α1.2. ΠΔΕ, ΤΑΑ &amp; λοιπά εργαλεία'!F65</f>
        <v>0</v>
      </c>
      <c r="G65" s="81">
        <f>'Α1.1. Τακτικός προϋπ.'!G65+'Α1.2. ΠΔΕ, ΤΑΑ &amp; λοιπά εργαλεία'!G65</f>
        <v>0</v>
      </c>
      <c r="H65" s="81">
        <f>'Α1.1. Τακτικός προϋπ.'!H65+'Α1.2. ΠΔΕ, ΤΑΑ &amp; λοιπά εργαλεία'!H65</f>
        <v>0</v>
      </c>
      <c r="I65" s="81">
        <f>'Α1.1. Τακτικός προϋπ.'!I65+'Α1.2. ΠΔΕ, ΤΑΑ &amp; λοιπά εργαλεία'!I65</f>
        <v>0</v>
      </c>
    </row>
    <row r="66" spans="1:9" x14ac:dyDescent="0.2">
      <c r="A66" s="38">
        <v>28</v>
      </c>
      <c r="B66" s="38">
        <v>44</v>
      </c>
      <c r="C66" s="39" t="s">
        <v>650</v>
      </c>
      <c r="D66" s="81">
        <f>'Α1.1. Τακτικός προϋπ.'!D66+'Α1.2. ΠΔΕ, ΤΑΑ &amp; λοιπά εργαλεία'!D66</f>
        <v>0</v>
      </c>
      <c r="E66" s="81">
        <f>'Α1.1. Τακτικός προϋπ.'!E66+'Α1.2. ΠΔΕ, ΤΑΑ &amp; λοιπά εργαλεία'!E66</f>
        <v>0</v>
      </c>
      <c r="F66" s="81">
        <f>'Α1.1. Τακτικός προϋπ.'!F66+'Α1.2. ΠΔΕ, ΤΑΑ &amp; λοιπά εργαλεία'!F66</f>
        <v>0</v>
      </c>
      <c r="G66" s="81">
        <f>'Α1.1. Τακτικός προϋπ.'!G66+'Α1.2. ΠΔΕ, ΤΑΑ &amp; λοιπά εργαλεία'!G66</f>
        <v>0</v>
      </c>
      <c r="H66" s="81">
        <f>'Α1.1. Τακτικός προϋπ.'!H66+'Α1.2. ΠΔΕ, ΤΑΑ &amp; λοιπά εργαλεία'!H66</f>
        <v>0</v>
      </c>
      <c r="I66" s="81">
        <f>'Α1.1. Τακτικός προϋπ.'!I66+'Α1.2. ΠΔΕ, ΤΑΑ &amp; λοιπά εργαλεία'!I66</f>
        <v>0</v>
      </c>
    </row>
    <row r="67" spans="1:9" x14ac:dyDescent="0.2">
      <c r="A67" s="38">
        <v>29</v>
      </c>
      <c r="B67" s="38">
        <v>45</v>
      </c>
      <c r="C67" s="39" t="s">
        <v>651</v>
      </c>
      <c r="D67" s="81">
        <f>'Α1.1. Τακτικός προϋπ.'!D67+'Α1.2. ΠΔΕ, ΤΑΑ &amp; λοιπά εργαλεία'!D67</f>
        <v>9000</v>
      </c>
      <c r="E67" s="81">
        <f>'Α1.1. Τακτικός προϋπ.'!E67+'Α1.2. ΠΔΕ, ΤΑΑ &amp; λοιπά εργαλεία'!E67</f>
        <v>12514.29</v>
      </c>
      <c r="F67" s="81">
        <f>'Α1.1. Τακτικός προϋπ.'!F67+'Α1.2. ΠΔΕ, ΤΑΑ &amp; λοιπά εργαλεία'!F67</f>
        <v>21500</v>
      </c>
      <c r="G67" s="81">
        <f>'Α1.1. Τακτικός προϋπ.'!G67+'Α1.2. ΠΔΕ, ΤΑΑ &amp; λοιπά εργαλεία'!G67</f>
        <v>21500</v>
      </c>
      <c r="H67" s="81">
        <f>'Α1.1. Τακτικός προϋπ.'!H67+'Α1.2. ΠΔΕ, ΤΑΑ &amp; λοιπά εργαλεία'!H67</f>
        <v>21500</v>
      </c>
      <c r="I67" s="81">
        <f>'Α1.1. Τακτικός προϋπ.'!I67+'Α1.2. ΠΔΕ, ΤΑΑ &amp; λοιπά εργαλεία'!I67</f>
        <v>21500</v>
      </c>
    </row>
    <row r="68" spans="1:9" x14ac:dyDescent="0.2">
      <c r="A68" s="82"/>
      <c r="B68" s="45">
        <v>4540101</v>
      </c>
      <c r="C68" s="89" t="s">
        <v>659</v>
      </c>
      <c r="D68" s="83">
        <f>'Α1.1. Τακτικός προϋπ.'!D68+'Α1.2. ΠΔΕ, ΤΑΑ &amp; λοιπά εργαλεία'!D68</f>
        <v>0</v>
      </c>
      <c r="E68" s="83">
        <f>'Α1.1. Τακτικός προϋπ.'!E68+'Α1.2. ΠΔΕ, ΤΑΑ &amp; λοιπά εργαλεία'!E68</f>
        <v>0</v>
      </c>
      <c r="F68" s="83">
        <f>'Α1.1. Τακτικός προϋπ.'!F68+'Α1.2. ΠΔΕ, ΤΑΑ &amp; λοιπά εργαλεία'!F68</f>
        <v>0</v>
      </c>
      <c r="G68" s="83">
        <f>'Α1.1. Τακτικός προϋπ.'!G68+'Α1.2. ΠΔΕ, ΤΑΑ &amp; λοιπά εργαλεία'!G68</f>
        <v>0</v>
      </c>
      <c r="H68" s="83">
        <f>'Α1.1. Τακτικός προϋπ.'!H68+'Α1.2. ΠΔΕ, ΤΑΑ &amp; λοιπά εργαλεία'!H68</f>
        <v>0</v>
      </c>
      <c r="I68" s="83">
        <f>'Α1.1. Τακτικός προϋπ.'!I68+'Α1.2. ΠΔΕ, ΤΑΑ &amp; λοιπά εργαλεία'!I68</f>
        <v>0</v>
      </c>
    </row>
    <row r="69" spans="1:9" x14ac:dyDescent="0.2">
      <c r="A69" s="38">
        <v>30</v>
      </c>
      <c r="B69" s="38">
        <v>49</v>
      </c>
      <c r="C69" s="39" t="s">
        <v>653</v>
      </c>
      <c r="D69" s="81">
        <f>'Α1.1. Τακτικός προϋπ.'!D69+'Α1.2. ΠΔΕ, ΤΑΑ &amp; λοιπά εργαλεία'!D69</f>
        <v>0</v>
      </c>
      <c r="E69" s="81">
        <f>'Α1.1. Τακτικός προϋπ.'!E69+'Α1.2. ΠΔΕ, ΤΑΑ &amp; λοιπά εργαλεία'!E69</f>
        <v>0</v>
      </c>
      <c r="F69" s="81">
        <f>'Α1.1. Τακτικός προϋπ.'!F69+'Α1.2. ΠΔΕ, ΤΑΑ &amp; λοιπά εργαλεία'!F69</f>
        <v>1500</v>
      </c>
      <c r="G69" s="81">
        <f>'Α1.1. Τακτικός προϋπ.'!G69+'Α1.2. ΠΔΕ, ΤΑΑ &amp; λοιπά εργαλεία'!G69</f>
        <v>1500</v>
      </c>
      <c r="H69" s="81">
        <f>'Α1.1. Τακτικός προϋπ.'!H69+'Α1.2. ΠΔΕ, ΤΑΑ &amp; λοιπά εργαλεία'!H69</f>
        <v>1500</v>
      </c>
      <c r="I69" s="81">
        <f>'Α1.1. Τακτικός προϋπ.'!I69+'Α1.2. ΠΔΕ, ΤΑΑ &amp; λοιπά εργαλεία'!I69</f>
        <v>1500</v>
      </c>
    </row>
    <row r="70" spans="1:9" x14ac:dyDescent="0.2">
      <c r="A70" s="38">
        <v>31</v>
      </c>
      <c r="B70" s="38">
        <v>53</v>
      </c>
      <c r="C70" s="39" t="s">
        <v>654</v>
      </c>
      <c r="D70" s="81">
        <f>'Α1.1. Τακτικός προϋπ.'!D70+'Α1.2. ΠΔΕ, ΤΑΑ &amp; λοιπά εργαλεία'!D70</f>
        <v>0</v>
      </c>
      <c r="E70" s="81">
        <f>'Α1.1. Τακτικός προϋπ.'!E70+'Α1.2. ΠΔΕ, ΤΑΑ &amp; λοιπά εργαλεία'!E70</f>
        <v>0</v>
      </c>
      <c r="F70" s="81">
        <f>'Α1.1. Τακτικός προϋπ.'!F70+'Α1.2. ΠΔΕ, ΤΑΑ &amp; λοιπά εργαλεία'!F70</f>
        <v>0</v>
      </c>
      <c r="G70" s="81">
        <f>'Α1.1. Τακτικός προϋπ.'!G70+'Α1.2. ΠΔΕ, ΤΑΑ &amp; λοιπά εργαλεία'!G70</f>
        <v>0</v>
      </c>
      <c r="H70" s="81">
        <f>'Α1.1. Τακτικός προϋπ.'!H70+'Α1.2. ΠΔΕ, ΤΑΑ &amp; λοιπά εργαλεία'!H70</f>
        <v>0</v>
      </c>
      <c r="I70" s="81">
        <f>'Α1.1. Τακτικός προϋπ.'!I70+'Α1.2. ΠΔΕ, ΤΑΑ &amp; λοιπά εργαλεία'!I70</f>
        <v>0</v>
      </c>
    </row>
    <row r="71" spans="1:9" x14ac:dyDescent="0.2">
      <c r="A71" s="38">
        <v>32</v>
      </c>
      <c r="B71" s="38">
        <v>54</v>
      </c>
      <c r="C71" s="39" t="s">
        <v>650</v>
      </c>
      <c r="D71" s="81">
        <f>'Α1.1. Τακτικός προϋπ.'!D71+'Α1.2. ΠΔΕ, ΤΑΑ &amp; λοιπά εργαλεία'!D71</f>
        <v>0</v>
      </c>
      <c r="E71" s="81">
        <f>'Α1.1. Τακτικός προϋπ.'!E71+'Α1.2. ΠΔΕ, ΤΑΑ &amp; λοιπά εργαλεία'!E71</f>
        <v>0</v>
      </c>
      <c r="F71" s="81">
        <f>'Α1.1. Τακτικός προϋπ.'!F71+'Α1.2. ΠΔΕ, ΤΑΑ &amp; λοιπά εργαλεία'!F71</f>
        <v>0</v>
      </c>
      <c r="G71" s="81">
        <f>'Α1.1. Τακτικός προϋπ.'!G71+'Α1.2. ΠΔΕ, ΤΑΑ &amp; λοιπά εργαλεία'!G71</f>
        <v>0</v>
      </c>
      <c r="H71" s="81">
        <f>'Α1.1. Τακτικός προϋπ.'!H71+'Α1.2. ΠΔΕ, ΤΑΑ &amp; λοιπά εργαλεία'!H71</f>
        <v>0</v>
      </c>
      <c r="I71" s="81">
        <f>'Α1.1. Τακτικός προϋπ.'!I71+'Α1.2. ΠΔΕ, ΤΑΑ &amp; λοιπά εργαλεία'!I71</f>
        <v>0</v>
      </c>
    </row>
    <row r="72" spans="1:9" x14ac:dyDescent="0.2">
      <c r="A72" s="38">
        <v>33</v>
      </c>
      <c r="B72" s="38">
        <v>59</v>
      </c>
      <c r="C72" s="46" t="s">
        <v>655</v>
      </c>
      <c r="D72" s="81">
        <f>'Α1.1. Τακτικός προϋπ.'!D72+'Α1.2. ΠΔΕ, ΤΑΑ &amp; λοιπά εργαλεία'!D72</f>
        <v>288229.12</v>
      </c>
      <c r="E72" s="81">
        <f>'Α1.1. Τακτικός προϋπ.'!E72+'Α1.2. ΠΔΕ, ΤΑΑ &amp; λοιπά εργαλεία'!E72</f>
        <v>233402.06</v>
      </c>
      <c r="F72" s="81">
        <f>'Α1.1. Τακτικός προϋπ.'!F72+'Α1.2. ΠΔΕ, ΤΑΑ &amp; λοιπά εργαλεία'!F72</f>
        <v>290000</v>
      </c>
      <c r="G72" s="81">
        <f>'Α1.1. Τακτικός προϋπ.'!G72+'Α1.2. ΠΔΕ, ΤΑΑ &amp; λοιπά εργαλεία'!G72</f>
        <v>290000</v>
      </c>
      <c r="H72" s="81">
        <f>'Α1.1. Τακτικός προϋπ.'!H72+'Α1.2. ΠΔΕ, ΤΑΑ &amp; λοιπά εργαλεία'!H72</f>
        <v>290000</v>
      </c>
      <c r="I72" s="81">
        <f>'Α1.1. Τακτικός προϋπ.'!I72+'Α1.2. ΠΔΕ, ΤΑΑ &amp; λοιπά εργαλεία'!I72</f>
        <v>290000</v>
      </c>
    </row>
    <row r="73" spans="1:9" x14ac:dyDescent="0.2">
      <c r="A73" s="82"/>
      <c r="B73" s="45">
        <v>593</v>
      </c>
      <c r="C73" s="43" t="s">
        <v>656</v>
      </c>
      <c r="D73" s="83">
        <f>'Α1.1. Τακτικός προϋπ.'!D73+'Α1.2. ΠΔΕ, ΤΑΑ &amp; λοιπά εργαλεία'!D73</f>
        <v>288229.12</v>
      </c>
      <c r="E73" s="83">
        <f>'Α1.1. Τακτικός προϋπ.'!E73+'Α1.2. ΠΔΕ, ΤΑΑ &amp; λοιπά εργαλεία'!E73</f>
        <v>233402.06</v>
      </c>
      <c r="F73" s="83">
        <f>'Α1.1. Τακτικός προϋπ.'!F73+'Α1.2. ΠΔΕ, ΤΑΑ &amp; λοιπά εργαλεία'!F73</f>
        <v>290000</v>
      </c>
      <c r="G73" s="83">
        <f>'Α1.1. Τακτικός προϋπ.'!G73+'Α1.2. ΠΔΕ, ΤΑΑ &amp; λοιπά εργαλεία'!G73</f>
        <v>290000</v>
      </c>
      <c r="H73" s="83">
        <f>'Α1.1. Τακτικός προϋπ.'!H73+'Α1.2. ΠΔΕ, ΤΑΑ &amp; λοιπά εργαλεία'!H73</f>
        <v>290000</v>
      </c>
      <c r="I73" s="83">
        <f>'Α1.1. Τακτικός προϋπ.'!I73+'Α1.2. ΠΔΕ, ΤΑΑ &amp; λοιπά εργαλεία'!I73</f>
        <v>290000</v>
      </c>
    </row>
    <row r="74" spans="1:9" x14ac:dyDescent="0.2">
      <c r="A74" s="90" t="s">
        <v>660</v>
      </c>
      <c r="B74" s="91" t="s">
        <v>661</v>
      </c>
      <c r="C74" s="92"/>
      <c r="D74" s="93">
        <f t="shared" ref="D74:I74" si="6">D5+D54</f>
        <v>3955479.4600000004</v>
      </c>
      <c r="E74" s="93">
        <f t="shared" si="6"/>
        <v>2791236.12</v>
      </c>
      <c r="F74" s="93">
        <f t="shared" si="6"/>
        <v>3234736.8000000003</v>
      </c>
      <c r="G74" s="93">
        <f t="shared" si="6"/>
        <v>3172413.2300000004</v>
      </c>
      <c r="H74" s="93">
        <f t="shared" si="6"/>
        <v>3172413.2300000004</v>
      </c>
      <c r="I74" s="93">
        <f t="shared" si="6"/>
        <v>3109913.2300000004</v>
      </c>
    </row>
    <row r="75" spans="1:9" x14ac:dyDescent="0.2">
      <c r="A75" s="90" t="s">
        <v>662</v>
      </c>
      <c r="B75" s="91" t="s">
        <v>663</v>
      </c>
      <c r="C75" s="92"/>
      <c r="D75" s="93">
        <f t="shared" ref="D75:I75" si="7">D23+D64</f>
        <v>3756864.6700000004</v>
      </c>
      <c r="E75" s="93">
        <f t="shared" si="7"/>
        <v>2850066.4099999997</v>
      </c>
      <c r="F75" s="93">
        <f t="shared" si="7"/>
        <v>5335609.1899999995</v>
      </c>
      <c r="G75" s="93">
        <f t="shared" si="7"/>
        <v>3165576.65</v>
      </c>
      <c r="H75" s="93">
        <f t="shared" si="7"/>
        <v>3165576.65</v>
      </c>
      <c r="I75" s="93">
        <f t="shared" si="7"/>
        <v>2959076.65</v>
      </c>
    </row>
    <row r="76" spans="1:9" x14ac:dyDescent="0.2">
      <c r="A76" s="90" t="s">
        <v>664</v>
      </c>
      <c r="B76" s="91" t="s">
        <v>665</v>
      </c>
      <c r="C76" s="92"/>
      <c r="D76" s="93">
        <f>D74-D75</f>
        <v>198614.79000000004</v>
      </c>
      <c r="E76" s="93">
        <f t="shared" ref="E76:I76" si="8">E74-E75</f>
        <v>-58830.289999999572</v>
      </c>
      <c r="F76" s="93">
        <f t="shared" si="8"/>
        <v>-2100872.3899999992</v>
      </c>
      <c r="G76" s="93">
        <f t="shared" si="8"/>
        <v>6836.5800000005402</v>
      </c>
      <c r="H76" s="93">
        <f t="shared" si="8"/>
        <v>6836.5800000005402</v>
      </c>
      <c r="I76" s="93">
        <f t="shared" si="8"/>
        <v>150836.58000000054</v>
      </c>
    </row>
    <row r="78" spans="1:9" x14ac:dyDescent="0.2">
      <c r="B78" s="94" t="s">
        <v>666</v>
      </c>
      <c r="C78" s="94"/>
      <c r="D78" s="95"/>
      <c r="F78" s="96"/>
      <c r="G78" s="96"/>
      <c r="H78" s="96"/>
      <c r="I78" s="97"/>
    </row>
    <row r="79" spans="1:9" x14ac:dyDescent="0.2">
      <c r="B79" s="98"/>
      <c r="C79" s="98"/>
      <c r="D79" s="95"/>
      <c r="F79" s="96"/>
      <c r="G79" s="96"/>
      <c r="H79" s="96"/>
      <c r="I79" s="97"/>
    </row>
    <row r="80" spans="1:9" x14ac:dyDescent="0.2">
      <c r="B80" s="98"/>
      <c r="C80" s="99"/>
      <c r="D80" s="100">
        <f t="shared" ref="D80:I81" si="9">D3</f>
        <v>2024</v>
      </c>
      <c r="E80" s="101">
        <f t="shared" si="9"/>
        <v>2025</v>
      </c>
      <c r="F80" s="101">
        <f t="shared" si="9"/>
        <v>2026</v>
      </c>
      <c r="G80" s="101">
        <f t="shared" si="9"/>
        <v>2027</v>
      </c>
      <c r="H80" s="101">
        <f t="shared" si="9"/>
        <v>2028</v>
      </c>
      <c r="I80" s="101">
        <f t="shared" si="9"/>
        <v>2029</v>
      </c>
    </row>
    <row r="81" spans="1:9" s="102" customFormat="1" ht="33.75" customHeight="1" x14ac:dyDescent="0.25">
      <c r="A81" s="103"/>
      <c r="B81" s="104"/>
      <c r="C81" s="105" t="s">
        <v>667</v>
      </c>
      <c r="D81" s="106" t="str">
        <f t="shared" si="9"/>
        <v>Πραγματοποιήσεις</v>
      </c>
      <c r="E81" s="107" t="str">
        <f t="shared" si="9"/>
        <v>Εκτιμήσεις πραγματοποιήσεων έτους</v>
      </c>
      <c r="F81" s="107" t="str">
        <f t="shared" si="9"/>
        <v>Προβλέψεις</v>
      </c>
      <c r="G81" s="107" t="str">
        <f t="shared" si="9"/>
        <v>Προβλέψεις</v>
      </c>
      <c r="H81" s="107" t="str">
        <f t="shared" si="9"/>
        <v>Προβλέψεις</v>
      </c>
      <c r="I81" s="107" t="str">
        <f t="shared" si="9"/>
        <v>Προβλέψεις</v>
      </c>
    </row>
    <row r="82" spans="1:9" x14ac:dyDescent="0.2">
      <c r="B82" s="108"/>
      <c r="C82" s="109" t="s">
        <v>668</v>
      </c>
      <c r="D82" s="110">
        <f>'Α1.1. Τακτικός προϋπ.'!D82+'Α1.2. ΠΔΕ, ΤΑΑ &amp; λοιπά εργαλεία'!D82</f>
        <v>237633.3</v>
      </c>
      <c r="E82" s="110">
        <f>'Α1.1. Τακτικός προϋπ.'!E82+'Α1.2. ΠΔΕ, ΤΑΑ &amp; λοιπά εργαλεία'!E82</f>
        <v>237633.3</v>
      </c>
      <c r="F82" s="110">
        <f>'Α1.1. Τακτικός προϋπ.'!F82+'Α1.2. ΠΔΕ, ΤΑΑ &amp; λοιπά εργαλεία'!F82</f>
        <v>0</v>
      </c>
      <c r="G82" s="111"/>
      <c r="H82" s="111"/>
      <c r="I82" s="111"/>
    </row>
    <row r="83" spans="1:9" x14ac:dyDescent="0.2">
      <c r="B83" s="108"/>
      <c r="C83" s="112" t="s">
        <v>669</v>
      </c>
      <c r="D83" s="110">
        <f>'Α1.1. Τακτικός προϋπ.'!D83+'Α1.2. ΠΔΕ, ΤΑΑ &amp; λοιπά εργαλεία'!D83</f>
        <v>237633.3</v>
      </c>
      <c r="E83" s="110">
        <f>'Α1.1. Τακτικός προϋπ.'!E83+'Α1.2. ΠΔΕ, ΤΑΑ &amp; λοιπά εργαλεία'!E83</f>
        <v>0</v>
      </c>
      <c r="F83" s="110">
        <f>'Α1.1. Τακτικός προϋπ.'!F83+'Α1.2. ΠΔΕ, ΤΑΑ &amp; λοιπά εργαλεία'!F83</f>
        <v>0</v>
      </c>
      <c r="G83" s="111"/>
      <c r="H83" s="111"/>
      <c r="I83" s="111"/>
    </row>
    <row r="84" spans="1:9" ht="13.5" customHeight="1" x14ac:dyDescent="0.2">
      <c r="B84" s="108"/>
      <c r="C84" s="113" t="s">
        <v>670</v>
      </c>
      <c r="D84" s="114">
        <f>D82-D83</f>
        <v>0</v>
      </c>
      <c r="E84" s="114">
        <f>E82-E83</f>
        <v>237633.3</v>
      </c>
      <c r="F84" s="114">
        <f>F82-F83</f>
        <v>0</v>
      </c>
      <c r="G84" s="115"/>
      <c r="H84" s="115"/>
      <c r="I84" s="115"/>
    </row>
    <row r="85" spans="1:9" ht="13.5" customHeight="1" x14ac:dyDescent="0.2">
      <c r="C85" s="116" t="s">
        <v>671</v>
      </c>
    </row>
    <row r="86" spans="1:9" x14ac:dyDescent="0.2">
      <c r="C86" s="117"/>
    </row>
    <row r="87" spans="1:9" ht="15" customHeight="1" x14ac:dyDescent="0.2">
      <c r="B87" s="118" t="s">
        <v>672</v>
      </c>
      <c r="C87" s="119"/>
    </row>
    <row r="88" spans="1:9" x14ac:dyDescent="0.2">
      <c r="B88" s="120" t="s">
        <v>673</v>
      </c>
      <c r="C88" s="121"/>
    </row>
    <row r="89" spans="1:9" ht="15" customHeight="1" x14ac:dyDescent="0.25">
      <c r="C89" s="122"/>
      <c r="D89" s="123"/>
      <c r="E89" s="123"/>
      <c r="F89" s="123"/>
      <c r="G89" s="123"/>
      <c r="H89" s="123"/>
      <c r="I89" s="123"/>
    </row>
    <row r="90" spans="1:9" x14ac:dyDescent="0.2">
      <c r="C90" s="124"/>
      <c r="D90" s="125">
        <f t="shared" ref="D90:I91" si="10">D3</f>
        <v>2024</v>
      </c>
      <c r="E90" s="126">
        <f t="shared" si="10"/>
        <v>2025</v>
      </c>
      <c r="F90" s="126">
        <f t="shared" si="10"/>
        <v>2026</v>
      </c>
      <c r="G90" s="126">
        <f t="shared" si="10"/>
        <v>2027</v>
      </c>
      <c r="H90" s="126">
        <f t="shared" si="10"/>
        <v>2028</v>
      </c>
      <c r="I90" s="126">
        <f t="shared" si="10"/>
        <v>2029</v>
      </c>
    </row>
    <row r="91" spans="1:9" ht="36" customHeight="1" x14ac:dyDescent="0.2">
      <c r="C91" s="127" t="s">
        <v>674</v>
      </c>
      <c r="D91" s="128" t="str">
        <f t="shared" si="10"/>
        <v>Πραγματοποιήσεις</v>
      </c>
      <c r="E91" s="129" t="str">
        <f t="shared" si="10"/>
        <v>Εκτιμήσεις πραγματοποιήσεων έτους</v>
      </c>
      <c r="F91" s="129" t="str">
        <f t="shared" si="10"/>
        <v>Προβλέψεις</v>
      </c>
      <c r="G91" s="129" t="str">
        <f t="shared" si="10"/>
        <v>Προβλέψεις</v>
      </c>
      <c r="H91" s="129" t="str">
        <f t="shared" si="10"/>
        <v>Προβλέψεις</v>
      </c>
      <c r="I91" s="129" t="str">
        <f t="shared" si="10"/>
        <v>Προβλέψεις</v>
      </c>
    </row>
    <row r="92" spans="1:9" ht="13.5" customHeight="1" x14ac:dyDescent="0.2">
      <c r="B92" s="130" t="s">
        <v>675</v>
      </c>
      <c r="C92" s="131" t="s">
        <v>676</v>
      </c>
      <c r="D92" s="56">
        <f>D93+D94+D97+D98</f>
        <v>1818967.2400000002</v>
      </c>
      <c r="E92" s="56">
        <f t="shared" ref="E92:I92" si="11">E93+E94+E97+E98</f>
        <v>1850251.6</v>
      </c>
      <c r="F92" s="56">
        <f t="shared" si="11"/>
        <v>2943236.8000000003</v>
      </c>
      <c r="G92" s="56">
        <f t="shared" si="11"/>
        <v>2880913.2300000004</v>
      </c>
      <c r="H92" s="56">
        <f t="shared" si="11"/>
        <v>2880913.2300000004</v>
      </c>
      <c r="I92" s="56">
        <f t="shared" si="11"/>
        <v>2818413.2300000004</v>
      </c>
    </row>
    <row r="93" spans="1:9" x14ac:dyDescent="0.2">
      <c r="B93" s="132">
        <v>11</v>
      </c>
      <c r="C93" s="89" t="s">
        <v>595</v>
      </c>
      <c r="D93" s="83">
        <f t="shared" ref="D93:I93" si="12">D6</f>
        <v>145482.26999999999</v>
      </c>
      <c r="E93" s="83">
        <f t="shared" si="12"/>
        <v>24725</v>
      </c>
      <c r="F93" s="83">
        <f t="shared" si="12"/>
        <v>162900</v>
      </c>
      <c r="G93" s="83">
        <f t="shared" si="12"/>
        <v>162900</v>
      </c>
      <c r="H93" s="83">
        <f t="shared" si="12"/>
        <v>162900</v>
      </c>
      <c r="I93" s="83">
        <f t="shared" si="12"/>
        <v>162900</v>
      </c>
    </row>
    <row r="94" spans="1:9" x14ac:dyDescent="0.2">
      <c r="B94" s="133"/>
      <c r="C94" s="134" t="s">
        <v>677</v>
      </c>
      <c r="D94" s="83">
        <f>D95+D96</f>
        <v>1378090.81</v>
      </c>
      <c r="E94" s="83">
        <f>E95+E96</f>
        <v>1666460.6</v>
      </c>
      <c r="F94" s="83">
        <f t="shared" ref="F94:H94" si="13">F95+F96</f>
        <v>2407117.39</v>
      </c>
      <c r="G94" s="83">
        <f t="shared" si="13"/>
        <v>1907117.3900000001</v>
      </c>
      <c r="H94" s="83">
        <f t="shared" si="13"/>
        <v>1907117.3900000001</v>
      </c>
      <c r="I94" s="83">
        <f>I95+I96</f>
        <v>1844617.3900000001</v>
      </c>
    </row>
    <row r="95" spans="1:9" x14ac:dyDescent="0.2">
      <c r="B95" s="132" t="s">
        <v>678</v>
      </c>
      <c r="C95" s="89" t="s">
        <v>679</v>
      </c>
      <c r="D95" s="83">
        <f>'Α1.1. Τακτικός προϋπ.'!D94</f>
        <v>1289914.81</v>
      </c>
      <c r="E95" s="83">
        <f>'Α1.1. Τακτικός προϋπ.'!E94</f>
        <v>1223444.6000000001</v>
      </c>
      <c r="F95" s="83">
        <f>'Α1.1. Τακτικός προϋπ.'!F94</f>
        <v>1290802.82</v>
      </c>
      <c r="G95" s="83">
        <f>'Α1.1. Τακτικός προϋπ.'!G94</f>
        <v>1290802.82</v>
      </c>
      <c r="H95" s="83">
        <f>'Α1.1. Τακτικός προϋπ.'!H94</f>
        <v>1290802.82</v>
      </c>
      <c r="I95" s="83">
        <f>'Α1.1. Τακτικός προϋπ.'!I94</f>
        <v>1290802.82</v>
      </c>
    </row>
    <row r="96" spans="1:9" x14ac:dyDescent="0.2">
      <c r="B96" s="132" t="s">
        <v>678</v>
      </c>
      <c r="C96" s="89" t="s">
        <v>680</v>
      </c>
      <c r="D96" s="83">
        <f>'Α1.2. ΠΔΕ, ΤΑΑ &amp; λοιπά εργαλεία'!D94</f>
        <v>88176</v>
      </c>
      <c r="E96" s="83">
        <f>'Α1.2. ΠΔΕ, ΤΑΑ &amp; λοιπά εργαλεία'!E94</f>
        <v>443016</v>
      </c>
      <c r="F96" s="83">
        <f>'Α1.2. ΠΔΕ, ΤΑΑ &amp; λοιπά εργαλεία'!F94</f>
        <v>1116314.57</v>
      </c>
      <c r="G96" s="83">
        <f>'Α1.2. ΠΔΕ, ΤΑΑ &amp; λοιπά εργαλεία'!G94</f>
        <v>616314.57000000007</v>
      </c>
      <c r="H96" s="83">
        <f>'Α1.2. ΠΔΕ, ΤΑΑ &amp; λοιπά εργαλεία'!H94</f>
        <v>616314.57000000007</v>
      </c>
      <c r="I96" s="83">
        <f>'Α1.2. ΠΔΕ, ΤΑΑ &amp; λοιπά εργαλεία'!I94</f>
        <v>553814.57000000007</v>
      </c>
    </row>
    <row r="97" spans="1:10" x14ac:dyDescent="0.2">
      <c r="B97" s="132">
        <v>151</v>
      </c>
      <c r="C97" s="134" t="s">
        <v>607</v>
      </c>
      <c r="D97" s="83">
        <f t="shared" ref="D97:I97" si="14">D18+D19</f>
        <v>57236.37</v>
      </c>
      <c r="E97" s="83">
        <f t="shared" si="14"/>
        <v>0</v>
      </c>
      <c r="F97" s="83">
        <f t="shared" si="14"/>
        <v>49500</v>
      </c>
      <c r="G97" s="83">
        <f t="shared" si="14"/>
        <v>49500</v>
      </c>
      <c r="H97" s="83">
        <f t="shared" si="14"/>
        <v>49500</v>
      </c>
      <c r="I97" s="83">
        <f t="shared" si="14"/>
        <v>49500</v>
      </c>
    </row>
    <row r="98" spans="1:10" ht="24" customHeight="1" x14ac:dyDescent="0.2">
      <c r="B98" s="135" t="s">
        <v>681</v>
      </c>
      <c r="C98" s="134" t="s">
        <v>682</v>
      </c>
      <c r="D98" s="83">
        <f t="shared" ref="D98:I98" si="15">D9+D10-D11-D12+D16+D17-D18-D19</f>
        <v>238157.78999999998</v>
      </c>
      <c r="E98" s="83">
        <f t="shared" si="15"/>
        <v>159066</v>
      </c>
      <c r="F98" s="83">
        <f t="shared" si="15"/>
        <v>323719.41000000003</v>
      </c>
      <c r="G98" s="83">
        <f t="shared" si="15"/>
        <v>761395.8400000002</v>
      </c>
      <c r="H98" s="83">
        <f t="shared" si="15"/>
        <v>761395.8400000002</v>
      </c>
      <c r="I98" s="83">
        <f t="shared" si="15"/>
        <v>761395.8400000002</v>
      </c>
    </row>
    <row r="99" spans="1:10" x14ac:dyDescent="0.2">
      <c r="B99" s="120"/>
      <c r="C99" s="136" t="s">
        <v>683</v>
      </c>
      <c r="D99" s="56">
        <f>D100+D101+D102+D104+D103</f>
        <v>3459635.5500000003</v>
      </c>
      <c r="E99" s="56">
        <f t="shared" ref="E99:I99" si="16">E100+E101+E102+E104+E103</f>
        <v>2604150.0599999996</v>
      </c>
      <c r="F99" s="56">
        <f t="shared" si="16"/>
        <v>5022609.1899999995</v>
      </c>
      <c r="G99" s="56">
        <f t="shared" si="16"/>
        <v>2852576.65</v>
      </c>
      <c r="H99" s="56">
        <f t="shared" si="16"/>
        <v>2852576.65</v>
      </c>
      <c r="I99" s="56">
        <f t="shared" si="16"/>
        <v>2646076.65</v>
      </c>
    </row>
    <row r="100" spans="1:10" x14ac:dyDescent="0.2">
      <c r="B100" s="137">
        <v>21</v>
      </c>
      <c r="C100" s="138" t="s">
        <v>614</v>
      </c>
      <c r="D100" s="83">
        <f t="shared" ref="D100:I100" si="17">D24</f>
        <v>447254.96</v>
      </c>
      <c r="E100" s="83">
        <f t="shared" si="17"/>
        <v>543590.32999999996</v>
      </c>
      <c r="F100" s="83">
        <f t="shared" si="17"/>
        <v>679085.67</v>
      </c>
      <c r="G100" s="83">
        <f t="shared" si="17"/>
        <v>679085.67</v>
      </c>
      <c r="H100" s="83">
        <f t="shared" si="17"/>
        <v>679085.67</v>
      </c>
      <c r="I100" s="83">
        <f t="shared" si="17"/>
        <v>679085.67</v>
      </c>
    </row>
    <row r="101" spans="1:10" x14ac:dyDescent="0.2">
      <c r="B101" s="137">
        <v>26</v>
      </c>
      <c r="C101" s="139" t="s">
        <v>607</v>
      </c>
      <c r="D101" s="83">
        <f t="shared" ref="D101:I101" si="18">D43</f>
        <v>25019.94</v>
      </c>
      <c r="E101" s="83">
        <f t="shared" si="18"/>
        <v>16478.64</v>
      </c>
      <c r="F101" s="83">
        <f t="shared" si="18"/>
        <v>30000</v>
      </c>
      <c r="G101" s="83">
        <f t="shared" si="18"/>
        <v>30000</v>
      </c>
      <c r="H101" s="83">
        <f t="shared" si="18"/>
        <v>30000</v>
      </c>
      <c r="I101" s="83">
        <f t="shared" si="18"/>
        <v>30000</v>
      </c>
    </row>
    <row r="102" spans="1:10" x14ac:dyDescent="0.2">
      <c r="B102" s="137">
        <v>23</v>
      </c>
      <c r="C102" s="139" t="s">
        <v>599</v>
      </c>
      <c r="D102" s="83">
        <f t="shared" ref="D102:I102" si="19">D35</f>
        <v>54527.82</v>
      </c>
      <c r="E102" s="83">
        <f t="shared" si="19"/>
        <v>34862.49</v>
      </c>
      <c r="F102" s="83">
        <f t="shared" si="19"/>
        <v>57000</v>
      </c>
      <c r="G102" s="83">
        <f t="shared" si="19"/>
        <v>57000</v>
      </c>
      <c r="H102" s="83">
        <f t="shared" si="19"/>
        <v>57000</v>
      </c>
      <c r="I102" s="83">
        <f t="shared" si="19"/>
        <v>57000</v>
      </c>
    </row>
    <row r="103" spans="1:10" ht="24" customHeight="1" x14ac:dyDescent="0.2">
      <c r="B103" s="137" t="s">
        <v>684</v>
      </c>
      <c r="C103" s="139" t="s">
        <v>685</v>
      </c>
      <c r="D103" s="83">
        <f t="shared" ref="D103:I103" si="20">D46-D20</f>
        <v>1735363.4300000002</v>
      </c>
      <c r="E103" s="83">
        <f t="shared" si="20"/>
        <v>967252.45</v>
      </c>
      <c r="F103" s="83">
        <f t="shared" si="20"/>
        <v>1402421.47</v>
      </c>
      <c r="G103" s="83">
        <f t="shared" si="20"/>
        <v>519794.98</v>
      </c>
      <c r="H103" s="83">
        <f t="shared" si="20"/>
        <v>519794.98</v>
      </c>
      <c r="I103" s="83">
        <f t="shared" si="20"/>
        <v>313294.98</v>
      </c>
    </row>
    <row r="104" spans="1:10" ht="48" customHeight="1" x14ac:dyDescent="0.2">
      <c r="B104" s="140" t="s">
        <v>686</v>
      </c>
      <c r="C104" s="138" t="s">
        <v>687</v>
      </c>
      <c r="D104" s="83">
        <f t="shared" ref="D104:I104" si="21">D34+D38+D42+D44+D45+D47-D21+D48-D22</f>
        <v>1197469.4000000001</v>
      </c>
      <c r="E104" s="83">
        <f t="shared" si="21"/>
        <v>1041966.1499999999</v>
      </c>
      <c r="F104" s="83">
        <f t="shared" si="21"/>
        <v>2854102.05</v>
      </c>
      <c r="G104" s="83">
        <f t="shared" si="21"/>
        <v>1566696</v>
      </c>
      <c r="H104" s="83">
        <f t="shared" si="21"/>
        <v>1566696</v>
      </c>
      <c r="I104" s="83">
        <f t="shared" si="21"/>
        <v>1566696</v>
      </c>
    </row>
    <row r="105" spans="1:10" x14ac:dyDescent="0.2">
      <c r="B105" s="120"/>
      <c r="C105" s="141" t="s">
        <v>688</v>
      </c>
      <c r="D105" s="56">
        <f>D92-D99</f>
        <v>-1640668.31</v>
      </c>
      <c r="E105" s="56">
        <f t="shared" ref="E105:I105" si="22">E92-E99</f>
        <v>-753898.4599999995</v>
      </c>
      <c r="F105" s="56">
        <f t="shared" si="22"/>
        <v>-2079372.3899999992</v>
      </c>
      <c r="G105" s="56">
        <f t="shared" si="22"/>
        <v>28336.58000000054</v>
      </c>
      <c r="H105" s="56">
        <f t="shared" si="22"/>
        <v>28336.58000000054</v>
      </c>
      <c r="I105" s="56">
        <f t="shared" si="22"/>
        <v>172336.58000000054</v>
      </c>
    </row>
    <row r="106" spans="1:10" x14ac:dyDescent="0.2">
      <c r="B106" s="120"/>
      <c r="C106" s="141" t="s">
        <v>689</v>
      </c>
      <c r="D106" s="56">
        <f>D50</f>
        <v>0</v>
      </c>
      <c r="E106" s="56">
        <f>E50</f>
        <v>237633.3</v>
      </c>
      <c r="F106" s="56">
        <f>F50</f>
        <v>0</v>
      </c>
      <c r="G106" s="142"/>
      <c r="H106" s="142"/>
      <c r="I106" s="142"/>
    </row>
    <row r="107" spans="1:10" x14ac:dyDescent="0.2">
      <c r="B107" s="132">
        <v>13901</v>
      </c>
      <c r="C107" s="141" t="s">
        <v>690</v>
      </c>
      <c r="D107" s="56">
        <f>D51</f>
        <v>0</v>
      </c>
      <c r="E107" s="56">
        <f>E51</f>
        <v>0</v>
      </c>
      <c r="F107" s="142"/>
      <c r="G107" s="142"/>
      <c r="H107" s="142"/>
      <c r="I107" s="142"/>
    </row>
    <row r="108" spans="1:10" ht="13.5" customHeight="1" x14ac:dyDescent="0.2">
      <c r="B108" s="120"/>
      <c r="C108" s="143" t="s">
        <v>691</v>
      </c>
      <c r="D108" s="144">
        <f>D105+D106+D107</f>
        <v>-1640668.31</v>
      </c>
      <c r="E108" s="144">
        <f t="shared" ref="E108:I108" si="23">E105+E106+E107</f>
        <v>-516265.15999999951</v>
      </c>
      <c r="F108" s="144">
        <f t="shared" si="23"/>
        <v>-2079372.3899999992</v>
      </c>
      <c r="G108" s="144">
        <f t="shared" si="23"/>
        <v>28336.58000000054</v>
      </c>
      <c r="H108" s="144">
        <f t="shared" si="23"/>
        <v>28336.58000000054</v>
      </c>
      <c r="I108" s="144">
        <f t="shared" si="23"/>
        <v>172336.58000000054</v>
      </c>
    </row>
    <row r="109" spans="1:10" x14ac:dyDescent="0.2">
      <c r="B109" s="120"/>
      <c r="C109" s="145"/>
      <c r="D109" s="146"/>
      <c r="E109" s="146"/>
      <c r="F109" s="146"/>
      <c r="G109" s="146"/>
      <c r="H109" s="146"/>
      <c r="I109" s="146"/>
    </row>
    <row r="110" spans="1:10" s="147" customFormat="1" x14ac:dyDescent="0.25">
      <c r="D110" s="148"/>
      <c r="E110" s="148"/>
      <c r="F110" s="148"/>
      <c r="G110" s="148"/>
      <c r="H110" s="148"/>
      <c r="I110" s="148"/>
      <c r="J110" s="148"/>
    </row>
    <row r="111" spans="1:10" ht="15" customHeight="1" x14ac:dyDescent="0.25">
      <c r="B111" s="149" t="s">
        <v>692</v>
      </c>
      <c r="J111" s="22"/>
    </row>
    <row r="112" spans="1:10" s="150" customFormat="1" x14ac:dyDescent="0.25">
      <c r="A112" s="151" t="s">
        <v>693</v>
      </c>
      <c r="B112" s="152"/>
      <c r="C112" s="153"/>
      <c r="D112" s="154"/>
      <c r="E112" s="154"/>
      <c r="F112" s="154"/>
      <c r="G112" s="154"/>
      <c r="H112" s="154"/>
      <c r="I112" s="154"/>
    </row>
    <row r="113" spans="1:9" s="150" customFormat="1" x14ac:dyDescent="0.25">
      <c r="A113" s="151" t="s">
        <v>694</v>
      </c>
      <c r="B113" s="152"/>
      <c r="C113" s="155"/>
      <c r="D113" s="155"/>
      <c r="E113" s="155"/>
      <c r="F113" s="155"/>
      <c r="G113" s="155"/>
      <c r="H113" s="155"/>
      <c r="I113" s="155"/>
    </row>
    <row r="114" spans="1:9" s="150" customFormat="1" x14ac:dyDescent="0.25">
      <c r="A114" s="151" t="s">
        <v>695</v>
      </c>
      <c r="B114" s="152"/>
      <c r="C114" s="155"/>
      <c r="D114" s="155"/>
      <c r="E114" s="155"/>
      <c r="F114" s="155"/>
      <c r="G114" s="155"/>
      <c r="H114" s="155"/>
      <c r="I114" s="155"/>
    </row>
    <row r="115" spans="1:9" s="150" customFormat="1" x14ac:dyDescent="0.25">
      <c r="A115" s="151" t="s">
        <v>696</v>
      </c>
      <c r="B115" s="152"/>
      <c r="C115" s="155"/>
      <c r="D115" s="155"/>
      <c r="E115" s="155"/>
      <c r="F115" s="155"/>
      <c r="G115" s="155"/>
      <c r="H115" s="155"/>
      <c r="I115" s="155"/>
    </row>
    <row r="116" spans="1:9" s="150" customFormat="1" x14ac:dyDescent="0.25">
      <c r="A116" s="151" t="s">
        <v>697</v>
      </c>
      <c r="B116" s="152"/>
      <c r="C116" s="155"/>
      <c r="D116" s="155"/>
      <c r="E116" s="155"/>
      <c r="F116" s="155"/>
      <c r="G116" s="155"/>
      <c r="H116" s="155"/>
      <c r="I116" s="155"/>
    </row>
  </sheetData>
  <printOptions horizontalCentered="1"/>
  <pageMargins left="0.118110236220472" right="0.118110236220472" top="0.118110236220472" bottom="0.118110236220472" header="0.118110236220472" footer="0.118110236220472"/>
  <pageSetup paperSize="9" scale="74" orientation="landscape" r:id="rId1"/>
  <headerFooter>
    <oddFooter>&amp;CΣελίδα &amp;P από &amp;N</oddFooter>
  </headerFooter>
  <rowBreaks count="2" manualBreakCount="2">
    <brk id="52" max="1048575" man="1"/>
    <brk id="86" max="104857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5095370342112489"/>
  </sheetPr>
  <dimension ref="A1:K113"/>
  <sheetViews>
    <sheetView showGridLines="0" view="pageBreakPreview" zoomScaleNormal="80" workbookViewId="0">
      <pane ySplit="4" topLeftCell="A81" activePane="bottomLeft" state="frozen"/>
      <selection pane="bottomLeft" activeCell="H40" sqref="H40"/>
    </sheetView>
  </sheetViews>
  <sheetFormatPr defaultRowHeight="12.75" x14ac:dyDescent="0.2"/>
  <cols>
    <col min="1" max="1" width="3.7109375" style="19" customWidth="1"/>
    <col min="2" max="2" width="16.5703125" style="20" customWidth="1"/>
    <col min="3" max="3" width="85.42578125" style="21" customWidth="1"/>
    <col min="4" max="9" width="14.7109375" style="156" customWidth="1"/>
    <col min="10" max="10" width="9.140625" style="20" customWidth="1"/>
    <col min="11" max="16384" width="9.140625" style="20"/>
  </cols>
  <sheetData>
    <row r="1" spans="1:11" ht="23.25" customHeight="1" x14ac:dyDescent="0.35">
      <c r="A1" s="23" t="str">
        <f>'Α0. Στοιχεία φορέα'!C2</f>
        <v/>
      </c>
    </row>
    <row r="2" spans="1:11" ht="15.75" customHeight="1" x14ac:dyDescent="0.2">
      <c r="A2" s="157" t="str">
        <f>'Α0. Στοιχεία φορέα'!$C$2&amp;" - "&amp;"Πίνακας Α1.1: Έσοδα - Δαπάνες ΟΤΑ κατά μείζονα κατηγορία (Τακτικός προϋπολογισμός)"</f>
        <v xml:space="preserve"> - Πίνακας Α1.1: Έσοδα - Δαπάνες ΟΤΑ κατά μείζονα κατηγορία (Τακτικός προϋπολογισμός)</v>
      </c>
      <c r="B2" s="157"/>
      <c r="C2" s="157"/>
      <c r="D2" s="158"/>
      <c r="E2" s="158"/>
      <c r="F2" s="158"/>
      <c r="G2" s="158"/>
      <c r="H2" s="158"/>
      <c r="I2" s="158"/>
    </row>
    <row r="3" spans="1:11" x14ac:dyDescent="0.2">
      <c r="A3" s="27"/>
      <c r="B3" s="159"/>
      <c r="C3" s="27"/>
      <c r="D3" s="160">
        <v>2024</v>
      </c>
      <c r="E3" s="161">
        <v>2025</v>
      </c>
      <c r="F3" s="161">
        <v>2026</v>
      </c>
      <c r="G3" s="161">
        <v>2027</v>
      </c>
      <c r="H3" s="161">
        <v>2028</v>
      </c>
      <c r="I3" s="161">
        <v>2029</v>
      </c>
    </row>
    <row r="4" spans="1:11" ht="33.75" customHeight="1" x14ac:dyDescent="0.2">
      <c r="A4" s="33" t="s">
        <v>587</v>
      </c>
      <c r="B4" s="33" t="s">
        <v>588</v>
      </c>
      <c r="C4" s="33" t="s">
        <v>589</v>
      </c>
      <c r="D4" s="34" t="s">
        <v>590</v>
      </c>
      <c r="E4" s="34" t="s">
        <v>591</v>
      </c>
      <c r="F4" s="162" t="s">
        <v>592</v>
      </c>
      <c r="G4" s="162" t="s">
        <v>592</v>
      </c>
      <c r="H4" s="162" t="s">
        <v>592</v>
      </c>
      <c r="I4" s="162" t="s">
        <v>592</v>
      </c>
    </row>
    <row r="5" spans="1:11" x14ac:dyDescent="0.2">
      <c r="A5" s="163" t="s">
        <v>593</v>
      </c>
      <c r="B5" s="164"/>
      <c r="C5" s="165" t="s">
        <v>594</v>
      </c>
      <c r="D5" s="166">
        <f t="shared" ref="D5:I5" si="0">D6+D9+D10+D16+D17+D20+D21+D22</f>
        <v>1730791.2400000002</v>
      </c>
      <c r="E5" s="166">
        <f t="shared" si="0"/>
        <v>1407235.6</v>
      </c>
      <c r="F5" s="166">
        <f t="shared" si="0"/>
        <v>1826922.23</v>
      </c>
      <c r="G5" s="166">
        <f t="shared" si="0"/>
        <v>1826922.23</v>
      </c>
      <c r="H5" s="166">
        <f t="shared" si="0"/>
        <v>1826922.23</v>
      </c>
      <c r="I5" s="166">
        <f t="shared" si="0"/>
        <v>1826922.23</v>
      </c>
      <c r="K5" s="20" t="s">
        <v>698</v>
      </c>
    </row>
    <row r="6" spans="1:11" x14ac:dyDescent="0.2">
      <c r="A6" s="38">
        <v>1</v>
      </c>
      <c r="B6" s="38">
        <v>11</v>
      </c>
      <c r="C6" s="46" t="s">
        <v>595</v>
      </c>
      <c r="D6" s="167">
        <v>145482.26999999999</v>
      </c>
      <c r="E6" s="167">
        <v>24725</v>
      </c>
      <c r="F6" s="167">
        <v>162900</v>
      </c>
      <c r="G6" s="167">
        <v>162900</v>
      </c>
      <c r="H6" s="167">
        <v>162900</v>
      </c>
      <c r="I6" s="167">
        <v>162900</v>
      </c>
      <c r="K6" s="20" t="s">
        <v>699</v>
      </c>
    </row>
    <row r="7" spans="1:11" x14ac:dyDescent="0.2">
      <c r="A7" s="82"/>
      <c r="B7" s="42">
        <v>111</v>
      </c>
      <c r="C7" s="43" t="s">
        <v>596</v>
      </c>
      <c r="D7" s="168">
        <v>3283.46</v>
      </c>
      <c r="E7" s="168">
        <v>5000</v>
      </c>
      <c r="F7" s="168">
        <v>19400</v>
      </c>
      <c r="G7" s="168">
        <v>19400</v>
      </c>
      <c r="H7" s="168">
        <v>19400</v>
      </c>
      <c r="I7" s="168">
        <v>19400</v>
      </c>
    </row>
    <row r="8" spans="1:11" x14ac:dyDescent="0.2">
      <c r="A8" s="82"/>
      <c r="B8" s="42">
        <v>113</v>
      </c>
      <c r="C8" s="43" t="s">
        <v>597</v>
      </c>
      <c r="D8" s="168">
        <v>139449.17000000001</v>
      </c>
      <c r="E8" s="168">
        <v>15725</v>
      </c>
      <c r="F8" s="168">
        <v>138000</v>
      </c>
      <c r="G8" s="168">
        <v>138000</v>
      </c>
      <c r="H8" s="168">
        <v>138000</v>
      </c>
      <c r="I8" s="168">
        <v>138000</v>
      </c>
    </row>
    <row r="9" spans="1:11" x14ac:dyDescent="0.2">
      <c r="A9" s="38">
        <v>2</v>
      </c>
      <c r="B9" s="38">
        <v>12</v>
      </c>
      <c r="C9" s="46" t="s">
        <v>598</v>
      </c>
      <c r="D9" s="167"/>
      <c r="E9" s="167"/>
      <c r="F9" s="167"/>
      <c r="G9" s="167"/>
      <c r="H9" s="167"/>
      <c r="I9" s="167"/>
    </row>
    <row r="10" spans="1:11" x14ac:dyDescent="0.2">
      <c r="A10" s="38">
        <v>3</v>
      </c>
      <c r="B10" s="38">
        <v>13</v>
      </c>
      <c r="C10" s="46" t="s">
        <v>599</v>
      </c>
      <c r="D10" s="167">
        <v>1290294.81</v>
      </c>
      <c r="E10" s="167">
        <v>1243444.6000000001</v>
      </c>
      <c r="F10" s="167">
        <v>1310802.82</v>
      </c>
      <c r="G10" s="167">
        <v>1310802.82</v>
      </c>
      <c r="H10" s="167">
        <v>1310802.82</v>
      </c>
      <c r="I10" s="167">
        <v>1310802.82</v>
      </c>
      <c r="K10" s="20" t="s">
        <v>700</v>
      </c>
    </row>
    <row r="11" spans="1:11" x14ac:dyDescent="0.2">
      <c r="A11" s="82"/>
      <c r="B11" s="45">
        <v>13101</v>
      </c>
      <c r="C11" s="43" t="s">
        <v>701</v>
      </c>
      <c r="D11" s="168">
        <v>1265014.81</v>
      </c>
      <c r="E11" s="168">
        <v>1173644.6000000001</v>
      </c>
      <c r="F11" s="168">
        <v>1265902.82</v>
      </c>
      <c r="G11" s="168">
        <v>1265902.82</v>
      </c>
      <c r="H11" s="168">
        <v>1265902.82</v>
      </c>
      <c r="I11" s="168">
        <v>1265902.82</v>
      </c>
    </row>
    <row r="12" spans="1:11" x14ac:dyDescent="0.2">
      <c r="A12" s="82"/>
      <c r="B12" s="45">
        <v>13401</v>
      </c>
      <c r="C12" s="43" t="s">
        <v>601</v>
      </c>
      <c r="D12" s="168">
        <v>24900</v>
      </c>
      <c r="E12" s="168">
        <v>49800</v>
      </c>
      <c r="F12" s="168">
        <v>24900</v>
      </c>
      <c r="G12" s="168">
        <v>24900</v>
      </c>
      <c r="H12" s="168">
        <v>24900</v>
      </c>
      <c r="I12" s="168">
        <v>24900</v>
      </c>
    </row>
    <row r="13" spans="1:11" x14ac:dyDescent="0.2">
      <c r="A13" s="82"/>
      <c r="B13" s="45">
        <v>13104</v>
      </c>
      <c r="C13" s="43" t="s">
        <v>602</v>
      </c>
      <c r="D13" s="168">
        <v>380</v>
      </c>
      <c r="E13" s="168"/>
      <c r="F13" s="168"/>
      <c r="G13" s="168"/>
      <c r="H13" s="168"/>
      <c r="I13" s="168"/>
    </row>
    <row r="14" spans="1:11" x14ac:dyDescent="0.2">
      <c r="A14" s="82"/>
      <c r="B14" s="45">
        <v>13404</v>
      </c>
      <c r="C14" s="43" t="s">
        <v>603</v>
      </c>
      <c r="D14" s="168"/>
      <c r="E14" s="168"/>
      <c r="F14" s="168"/>
      <c r="G14" s="168"/>
      <c r="H14" s="168"/>
      <c r="I14" s="168"/>
    </row>
    <row r="15" spans="1:11" x14ac:dyDescent="0.2">
      <c r="A15" s="82"/>
      <c r="B15" s="45">
        <v>13502</v>
      </c>
      <c r="C15" s="43" t="s">
        <v>604</v>
      </c>
      <c r="D15" s="168"/>
      <c r="E15" s="168"/>
      <c r="F15" s="168"/>
      <c r="G15" s="168"/>
      <c r="H15" s="168"/>
      <c r="I15" s="168"/>
    </row>
    <row r="16" spans="1:11" x14ac:dyDescent="0.2">
      <c r="A16" s="38">
        <v>4</v>
      </c>
      <c r="B16" s="38">
        <v>14</v>
      </c>
      <c r="C16" s="46" t="s">
        <v>605</v>
      </c>
      <c r="D16" s="167">
        <v>232408.59</v>
      </c>
      <c r="E16" s="167">
        <v>133986</v>
      </c>
      <c r="F16" s="167">
        <v>234219.41</v>
      </c>
      <c r="G16" s="167">
        <v>234219.41</v>
      </c>
      <c r="H16" s="167">
        <v>234219.41</v>
      </c>
      <c r="I16" s="167">
        <v>234219.41</v>
      </c>
    </row>
    <row r="17" spans="1:11" x14ac:dyDescent="0.2">
      <c r="A17" s="38">
        <v>5</v>
      </c>
      <c r="B17" s="38">
        <v>15</v>
      </c>
      <c r="C17" s="46" t="s">
        <v>606</v>
      </c>
      <c r="D17" s="167">
        <v>62605.57</v>
      </c>
      <c r="E17" s="167">
        <v>5080</v>
      </c>
      <c r="F17" s="167">
        <v>119000</v>
      </c>
      <c r="G17" s="167">
        <v>119000</v>
      </c>
      <c r="H17" s="167">
        <v>119000</v>
      </c>
      <c r="I17" s="167">
        <v>119000</v>
      </c>
      <c r="K17" s="20" t="s">
        <v>702</v>
      </c>
    </row>
    <row r="18" spans="1:11" x14ac:dyDescent="0.2">
      <c r="A18" s="82"/>
      <c r="B18" s="45">
        <v>151</v>
      </c>
      <c r="C18" s="43" t="s">
        <v>607</v>
      </c>
      <c r="D18" s="168">
        <v>57236.37</v>
      </c>
      <c r="E18" s="168"/>
      <c r="F18" s="168">
        <v>49500</v>
      </c>
      <c r="G18" s="168">
        <v>49500</v>
      </c>
      <c r="H18" s="168">
        <v>49500</v>
      </c>
      <c r="I18" s="168">
        <v>49500</v>
      </c>
    </row>
    <row r="19" spans="1:11" x14ac:dyDescent="0.2">
      <c r="A19" s="82"/>
      <c r="B19" s="45">
        <v>1540101</v>
      </c>
      <c r="C19" s="43" t="s">
        <v>608</v>
      </c>
      <c r="D19" s="168"/>
      <c r="E19" s="168"/>
      <c r="F19" s="168"/>
      <c r="G19" s="168"/>
      <c r="H19" s="168"/>
      <c r="I19" s="168"/>
    </row>
    <row r="20" spans="1:11" x14ac:dyDescent="0.2">
      <c r="A20" s="38">
        <v>6</v>
      </c>
      <c r="B20" s="38">
        <v>31</v>
      </c>
      <c r="C20" s="46" t="s">
        <v>609</v>
      </c>
      <c r="D20" s="167"/>
      <c r="E20" s="167"/>
      <c r="F20" s="167"/>
      <c r="G20" s="167"/>
      <c r="H20" s="167"/>
      <c r="I20" s="167"/>
    </row>
    <row r="21" spans="1:11" x14ac:dyDescent="0.2">
      <c r="A21" s="38">
        <v>7</v>
      </c>
      <c r="B21" s="38">
        <v>32</v>
      </c>
      <c r="C21" s="46" t="s">
        <v>610</v>
      </c>
      <c r="D21" s="167"/>
      <c r="E21" s="167"/>
      <c r="F21" s="167"/>
      <c r="G21" s="167"/>
      <c r="H21" s="167"/>
      <c r="I21" s="167"/>
    </row>
    <row r="22" spans="1:11" x14ac:dyDescent="0.2">
      <c r="A22" s="38">
        <v>8</v>
      </c>
      <c r="B22" s="38">
        <v>33</v>
      </c>
      <c r="C22" s="46" t="s">
        <v>611</v>
      </c>
      <c r="D22" s="167"/>
      <c r="E22" s="167"/>
      <c r="F22" s="167"/>
      <c r="G22" s="167"/>
      <c r="H22" s="167"/>
      <c r="I22" s="167"/>
    </row>
    <row r="23" spans="1:11" x14ac:dyDescent="0.2">
      <c r="A23" s="169" t="s">
        <v>612</v>
      </c>
      <c r="B23" s="164"/>
      <c r="C23" s="165" t="s">
        <v>613</v>
      </c>
      <c r="D23" s="166">
        <f t="shared" ref="D23:I23" si="1">D24+D34+D35+D38+D42+D43+D44+D45+D46+D47+D48</f>
        <v>1987165.4600000002</v>
      </c>
      <c r="E23" s="166">
        <f t="shared" si="1"/>
        <v>1582377.8299999998</v>
      </c>
      <c r="F23" s="166">
        <f t="shared" si="1"/>
        <v>4083445.45</v>
      </c>
      <c r="G23" s="166">
        <f t="shared" si="1"/>
        <v>1798585.67</v>
      </c>
      <c r="H23" s="166">
        <f t="shared" si="1"/>
        <v>1798585.67</v>
      </c>
      <c r="I23" s="166">
        <f t="shared" si="1"/>
        <v>1654585.67</v>
      </c>
      <c r="K23" s="20" t="s">
        <v>698</v>
      </c>
    </row>
    <row r="24" spans="1:11" x14ac:dyDescent="0.2">
      <c r="A24" s="170">
        <v>9</v>
      </c>
      <c r="B24" s="38">
        <v>21</v>
      </c>
      <c r="C24" s="46" t="s">
        <v>614</v>
      </c>
      <c r="D24" s="167">
        <v>447254.96</v>
      </c>
      <c r="E24" s="167">
        <v>543590.32999999996</v>
      </c>
      <c r="F24" s="167">
        <v>679085.67</v>
      </c>
      <c r="G24" s="167">
        <v>679085.67</v>
      </c>
      <c r="H24" s="167">
        <v>679085.67</v>
      </c>
      <c r="I24" s="167">
        <v>679085.67</v>
      </c>
      <c r="K24" s="20" t="s">
        <v>703</v>
      </c>
    </row>
    <row r="25" spans="1:11" x14ac:dyDescent="0.2">
      <c r="A25" s="171"/>
      <c r="B25" s="45" t="s">
        <v>615</v>
      </c>
      <c r="C25" s="43" t="s">
        <v>616</v>
      </c>
      <c r="D25" s="168">
        <v>367959.62</v>
      </c>
      <c r="E25" s="168">
        <v>452374.42</v>
      </c>
      <c r="F25" s="168">
        <v>553800</v>
      </c>
      <c r="G25" s="168">
        <v>553800</v>
      </c>
      <c r="H25" s="168">
        <v>553800</v>
      </c>
      <c r="I25" s="168">
        <v>553800</v>
      </c>
      <c r="K25" s="20" t="s">
        <v>698</v>
      </c>
    </row>
    <row r="26" spans="1:11" x14ac:dyDescent="0.2">
      <c r="A26" s="171"/>
      <c r="B26" s="45">
        <v>21101</v>
      </c>
      <c r="C26" s="43" t="s">
        <v>617</v>
      </c>
      <c r="D26" s="168">
        <v>80852.03</v>
      </c>
      <c r="E26" s="168">
        <v>110376.17</v>
      </c>
      <c r="F26" s="168">
        <v>110000</v>
      </c>
      <c r="G26" s="168">
        <v>110000</v>
      </c>
      <c r="H26" s="168">
        <v>110000</v>
      </c>
      <c r="I26" s="168">
        <v>110000</v>
      </c>
    </row>
    <row r="27" spans="1:11" x14ac:dyDescent="0.2">
      <c r="A27" s="171"/>
      <c r="B27" s="45">
        <v>21201</v>
      </c>
      <c r="C27" s="43" t="s">
        <v>618</v>
      </c>
      <c r="D27" s="168">
        <v>194203.12</v>
      </c>
      <c r="E27" s="168">
        <v>195567.39</v>
      </c>
      <c r="F27" s="168">
        <v>241800</v>
      </c>
      <c r="G27" s="168">
        <v>241800</v>
      </c>
      <c r="H27" s="168">
        <v>241800</v>
      </c>
      <c r="I27" s="168">
        <v>241800</v>
      </c>
    </row>
    <row r="28" spans="1:11" x14ac:dyDescent="0.2">
      <c r="A28" s="171"/>
      <c r="B28" s="45">
        <v>21301</v>
      </c>
      <c r="C28" s="43" t="s">
        <v>619</v>
      </c>
      <c r="D28" s="168">
        <v>92904.47</v>
      </c>
      <c r="E28" s="168">
        <v>146430.85999999999</v>
      </c>
      <c r="F28" s="168">
        <v>202000</v>
      </c>
      <c r="G28" s="168">
        <v>202000</v>
      </c>
      <c r="H28" s="168">
        <v>202000</v>
      </c>
      <c r="I28" s="168">
        <v>202000</v>
      </c>
    </row>
    <row r="29" spans="1:11" x14ac:dyDescent="0.2">
      <c r="A29" s="171"/>
      <c r="B29" s="45" t="s">
        <v>620</v>
      </c>
      <c r="C29" s="43" t="s">
        <v>621</v>
      </c>
      <c r="D29" s="172">
        <v>3483.6</v>
      </c>
      <c r="E29" s="172">
        <v>1232.23</v>
      </c>
      <c r="F29" s="172">
        <v>10000</v>
      </c>
      <c r="G29" s="172">
        <v>10000</v>
      </c>
      <c r="H29" s="172">
        <v>10000</v>
      </c>
      <c r="I29" s="172">
        <v>10000</v>
      </c>
      <c r="K29" s="20" t="s">
        <v>698</v>
      </c>
    </row>
    <row r="30" spans="1:11" x14ac:dyDescent="0.2">
      <c r="A30" s="171"/>
      <c r="B30" s="45">
        <v>21102</v>
      </c>
      <c r="C30" s="43" t="s">
        <v>622</v>
      </c>
      <c r="D30" s="168"/>
      <c r="E30" s="168"/>
      <c r="F30" s="168"/>
      <c r="G30" s="168"/>
      <c r="H30" s="168"/>
      <c r="I30" s="168"/>
    </row>
    <row r="31" spans="1:11" x14ac:dyDescent="0.2">
      <c r="A31" s="171"/>
      <c r="B31" s="45">
        <v>21202</v>
      </c>
      <c r="C31" s="43" t="s">
        <v>623</v>
      </c>
      <c r="D31" s="168">
        <v>3483.6</v>
      </c>
      <c r="E31" s="168">
        <v>1232.23</v>
      </c>
      <c r="F31" s="168">
        <v>10000</v>
      </c>
      <c r="G31" s="168">
        <v>10000</v>
      </c>
      <c r="H31" s="168">
        <v>10000</v>
      </c>
      <c r="I31" s="168">
        <v>10000</v>
      </c>
    </row>
    <row r="32" spans="1:11" x14ac:dyDescent="0.2">
      <c r="A32" s="171"/>
      <c r="B32" s="45">
        <v>21302</v>
      </c>
      <c r="C32" s="43" t="s">
        <v>624</v>
      </c>
      <c r="D32" s="168"/>
      <c r="E32" s="168"/>
      <c r="F32" s="168"/>
      <c r="G32" s="168"/>
      <c r="H32" s="168"/>
      <c r="I32" s="168"/>
    </row>
    <row r="33" spans="1:11" x14ac:dyDescent="0.2">
      <c r="A33" s="171"/>
      <c r="B33" s="45">
        <v>219</v>
      </c>
      <c r="C33" s="43" t="s">
        <v>625</v>
      </c>
      <c r="D33" s="168">
        <v>75811.740000000005</v>
      </c>
      <c r="E33" s="168">
        <v>89983.679999999993</v>
      </c>
      <c r="F33" s="168">
        <v>115285.67</v>
      </c>
      <c r="G33" s="168">
        <v>115285.67</v>
      </c>
      <c r="H33" s="168">
        <v>115285.67</v>
      </c>
      <c r="I33" s="168">
        <v>115285.67</v>
      </c>
    </row>
    <row r="34" spans="1:11" x14ac:dyDescent="0.2">
      <c r="A34" s="170">
        <v>10</v>
      </c>
      <c r="B34" s="38">
        <v>22</v>
      </c>
      <c r="C34" s="46" t="s">
        <v>626</v>
      </c>
      <c r="D34" s="167"/>
      <c r="E34" s="167"/>
      <c r="F34" s="167">
        <v>2000</v>
      </c>
      <c r="G34" s="167">
        <v>2000</v>
      </c>
      <c r="H34" s="167">
        <v>2000</v>
      </c>
      <c r="I34" s="167">
        <v>2000</v>
      </c>
    </row>
    <row r="35" spans="1:11" x14ac:dyDescent="0.2">
      <c r="A35" s="170">
        <v>11</v>
      </c>
      <c r="B35" s="38">
        <v>23</v>
      </c>
      <c r="C35" s="46" t="s">
        <v>599</v>
      </c>
      <c r="D35" s="167">
        <v>54527.82</v>
      </c>
      <c r="E35" s="167">
        <v>34862.49</v>
      </c>
      <c r="F35" s="167">
        <v>57000</v>
      </c>
      <c r="G35" s="167">
        <v>57000</v>
      </c>
      <c r="H35" s="167">
        <v>57000</v>
      </c>
      <c r="I35" s="167">
        <v>57000</v>
      </c>
      <c r="K35" s="20" t="s">
        <v>704</v>
      </c>
    </row>
    <row r="36" spans="1:11" x14ac:dyDescent="0.2">
      <c r="A36" s="171"/>
      <c r="B36" s="45">
        <v>23104</v>
      </c>
      <c r="C36" s="43" t="s">
        <v>627</v>
      </c>
      <c r="D36" s="168">
        <v>37452.050000000003</v>
      </c>
      <c r="E36" s="168">
        <v>24998.49</v>
      </c>
      <c r="F36" s="168">
        <v>45000</v>
      </c>
      <c r="G36" s="168">
        <v>45000</v>
      </c>
      <c r="H36" s="168">
        <v>45000</v>
      </c>
      <c r="I36" s="168">
        <v>45000</v>
      </c>
    </row>
    <row r="37" spans="1:11" x14ac:dyDescent="0.2">
      <c r="A37" s="171"/>
      <c r="B37" s="45">
        <v>2310881</v>
      </c>
      <c r="C37" s="43" t="s">
        <v>628</v>
      </c>
      <c r="D37" s="168"/>
      <c r="E37" s="168"/>
      <c r="F37" s="168"/>
      <c r="G37" s="168"/>
      <c r="H37" s="168"/>
      <c r="I37" s="168"/>
    </row>
    <row r="38" spans="1:11" x14ac:dyDescent="0.2">
      <c r="A38" s="170">
        <v>12</v>
      </c>
      <c r="B38" s="38">
        <v>24</v>
      </c>
      <c r="C38" s="46" t="s">
        <v>629</v>
      </c>
      <c r="D38" s="167">
        <v>1193678.1200000001</v>
      </c>
      <c r="E38" s="167">
        <v>805605.09</v>
      </c>
      <c r="F38" s="167">
        <v>2094601.3</v>
      </c>
      <c r="G38" s="167">
        <v>850000</v>
      </c>
      <c r="H38" s="167">
        <v>850000</v>
      </c>
      <c r="I38" s="167">
        <v>850000</v>
      </c>
      <c r="K38" s="20" t="s">
        <v>705</v>
      </c>
    </row>
    <row r="39" spans="1:11" x14ac:dyDescent="0.2">
      <c r="A39" s="171"/>
      <c r="B39" s="45">
        <v>241</v>
      </c>
      <c r="C39" s="49" t="s">
        <v>630</v>
      </c>
      <c r="D39" s="168">
        <v>282549.05</v>
      </c>
      <c r="E39" s="168">
        <v>160877.5</v>
      </c>
      <c r="F39" s="168">
        <v>236000</v>
      </c>
      <c r="G39" s="168">
        <v>250000</v>
      </c>
      <c r="H39" s="168">
        <v>250000</v>
      </c>
      <c r="I39" s="168">
        <v>250000</v>
      </c>
    </row>
    <row r="40" spans="1:11" x14ac:dyDescent="0.2">
      <c r="A40" s="171"/>
      <c r="B40" s="45">
        <v>242</v>
      </c>
      <c r="C40" s="49" t="s">
        <v>631</v>
      </c>
      <c r="D40" s="168">
        <v>898432.13</v>
      </c>
      <c r="E40" s="168">
        <v>634034.13</v>
      </c>
      <c r="F40" s="168">
        <v>1848026.3</v>
      </c>
      <c r="G40" s="168">
        <v>595000</v>
      </c>
      <c r="H40" s="168">
        <v>595000</v>
      </c>
      <c r="I40" s="168">
        <v>595000</v>
      </c>
    </row>
    <row r="41" spans="1:11" x14ac:dyDescent="0.2">
      <c r="A41" s="171"/>
      <c r="B41" s="45">
        <v>244</v>
      </c>
      <c r="C41" s="43" t="s">
        <v>632</v>
      </c>
      <c r="D41" s="168">
        <v>3960</v>
      </c>
      <c r="E41" s="168">
        <v>3394.29</v>
      </c>
      <c r="F41" s="168">
        <v>6000</v>
      </c>
      <c r="G41" s="168">
        <v>5000</v>
      </c>
      <c r="H41" s="168">
        <v>5000</v>
      </c>
      <c r="I41" s="168">
        <v>5000</v>
      </c>
    </row>
    <row r="42" spans="1:11" x14ac:dyDescent="0.2">
      <c r="A42" s="170">
        <v>13</v>
      </c>
      <c r="B42" s="38">
        <v>25</v>
      </c>
      <c r="C42" s="46" t="s">
        <v>633</v>
      </c>
      <c r="D42" s="167"/>
      <c r="E42" s="167"/>
      <c r="F42" s="167"/>
      <c r="G42" s="167"/>
      <c r="H42" s="167"/>
      <c r="I42" s="167"/>
    </row>
    <row r="43" spans="1:11" x14ac:dyDescent="0.2">
      <c r="A43" s="170">
        <v>14</v>
      </c>
      <c r="B43" s="38">
        <v>26</v>
      </c>
      <c r="C43" s="46" t="s">
        <v>607</v>
      </c>
      <c r="D43" s="167">
        <v>25019.94</v>
      </c>
      <c r="E43" s="167">
        <v>16478.64</v>
      </c>
      <c r="F43" s="167">
        <v>30000</v>
      </c>
      <c r="G43" s="167">
        <v>30000</v>
      </c>
      <c r="H43" s="167">
        <v>30000</v>
      </c>
      <c r="I43" s="167">
        <v>30000</v>
      </c>
    </row>
    <row r="44" spans="1:11" x14ac:dyDescent="0.2">
      <c r="A44" s="170">
        <v>15</v>
      </c>
      <c r="B44" s="38">
        <v>27</v>
      </c>
      <c r="C44" s="46" t="s">
        <v>634</v>
      </c>
      <c r="D44" s="167">
        <v>3791.28</v>
      </c>
      <c r="E44" s="167">
        <v>3129.35</v>
      </c>
      <c r="F44" s="167">
        <v>20500</v>
      </c>
      <c r="G44" s="167">
        <v>20500</v>
      </c>
      <c r="H44" s="167">
        <v>20500</v>
      </c>
      <c r="I44" s="167">
        <v>20500</v>
      </c>
    </row>
    <row r="45" spans="1:11" x14ac:dyDescent="0.2">
      <c r="A45" s="170">
        <v>16</v>
      </c>
      <c r="B45" s="38">
        <v>29</v>
      </c>
      <c r="C45" s="46" t="s">
        <v>635</v>
      </c>
      <c r="D45" s="167"/>
      <c r="E45" s="167"/>
      <c r="F45" s="167">
        <v>42804.75</v>
      </c>
      <c r="G45" s="167">
        <v>0</v>
      </c>
      <c r="H45" s="167">
        <v>0</v>
      </c>
      <c r="I45" s="167">
        <v>0</v>
      </c>
    </row>
    <row r="46" spans="1:11" x14ac:dyDescent="0.2">
      <c r="A46" s="170">
        <v>17</v>
      </c>
      <c r="B46" s="38">
        <v>31</v>
      </c>
      <c r="C46" s="46" t="s">
        <v>636</v>
      </c>
      <c r="D46" s="167">
        <v>262893.34000000003</v>
      </c>
      <c r="E46" s="167">
        <v>178711.93</v>
      </c>
      <c r="F46" s="167">
        <v>1157453.73</v>
      </c>
      <c r="G46" s="167">
        <v>160000</v>
      </c>
      <c r="H46" s="167">
        <v>160000</v>
      </c>
      <c r="I46" s="167">
        <v>16000</v>
      </c>
    </row>
    <row r="47" spans="1:11" x14ac:dyDescent="0.2">
      <c r="A47" s="170">
        <v>18</v>
      </c>
      <c r="B47" s="38">
        <v>32</v>
      </c>
      <c r="C47" s="46" t="s">
        <v>637</v>
      </c>
      <c r="D47" s="167"/>
      <c r="E47" s="167"/>
      <c r="F47" s="167"/>
      <c r="G47" s="167"/>
      <c r="H47" s="167"/>
      <c r="I47" s="167"/>
    </row>
    <row r="48" spans="1:11" x14ac:dyDescent="0.2">
      <c r="A48" s="170">
        <v>19</v>
      </c>
      <c r="B48" s="50">
        <v>33</v>
      </c>
      <c r="C48" s="51" t="s">
        <v>638</v>
      </c>
      <c r="D48" s="167"/>
      <c r="E48" s="167"/>
      <c r="F48" s="167"/>
      <c r="G48" s="167"/>
      <c r="H48" s="167"/>
      <c r="I48" s="167"/>
    </row>
    <row r="49" spans="1:11" x14ac:dyDescent="0.2">
      <c r="A49" s="86" t="s">
        <v>639</v>
      </c>
      <c r="B49" s="173" t="s">
        <v>640</v>
      </c>
      <c r="C49" s="174"/>
      <c r="D49" s="175">
        <f t="shared" ref="D49:I49" si="2">D5-D23</f>
        <v>-256374.21999999997</v>
      </c>
      <c r="E49" s="176">
        <f t="shared" si="2"/>
        <v>-175142.22999999975</v>
      </c>
      <c r="F49" s="176">
        <f t="shared" si="2"/>
        <v>-2256523.2200000002</v>
      </c>
      <c r="G49" s="176">
        <f t="shared" si="2"/>
        <v>28336.560000000056</v>
      </c>
      <c r="H49" s="176">
        <f t="shared" si="2"/>
        <v>28336.560000000056</v>
      </c>
      <c r="I49" s="176">
        <f t="shared" si="2"/>
        <v>172336.56000000006</v>
      </c>
      <c r="K49" s="20" t="s">
        <v>698</v>
      </c>
    </row>
    <row r="50" spans="1:11" x14ac:dyDescent="0.2">
      <c r="A50" s="90" t="s">
        <v>641</v>
      </c>
      <c r="B50" s="91" t="s">
        <v>642</v>
      </c>
      <c r="C50" s="177"/>
      <c r="D50" s="178">
        <f>D84</f>
        <v>0</v>
      </c>
      <c r="E50" s="178">
        <f>E84</f>
        <v>14433.3</v>
      </c>
      <c r="F50" s="178">
        <f>F84</f>
        <v>0</v>
      </c>
      <c r="G50" s="178">
        <f t="shared" ref="G50:I50" si="3">G84</f>
        <v>0</v>
      </c>
      <c r="H50" s="178">
        <f t="shared" si="3"/>
        <v>0</v>
      </c>
      <c r="I50" s="178">
        <f t="shared" si="3"/>
        <v>0</v>
      </c>
      <c r="K50" s="20" t="s">
        <v>698</v>
      </c>
    </row>
    <row r="51" spans="1:11" x14ac:dyDescent="0.2">
      <c r="A51" s="179" t="s">
        <v>643</v>
      </c>
      <c r="B51" s="63" t="s">
        <v>644</v>
      </c>
      <c r="C51" s="180"/>
      <c r="D51" s="181"/>
      <c r="E51" s="181"/>
      <c r="F51" s="182"/>
      <c r="G51" s="182"/>
      <c r="H51" s="182"/>
      <c r="I51" s="182"/>
      <c r="K51" s="20" t="s">
        <v>706</v>
      </c>
    </row>
    <row r="52" spans="1:11" x14ac:dyDescent="0.2">
      <c r="A52" s="183" t="s">
        <v>645</v>
      </c>
      <c r="B52" s="68" t="s">
        <v>646</v>
      </c>
      <c r="C52" s="184"/>
      <c r="D52" s="185">
        <f>D49+D50</f>
        <v>-256374.21999999997</v>
      </c>
      <c r="E52" s="185">
        <f t="shared" ref="E52:I52" si="4">E49+E50</f>
        <v>-160708.92999999976</v>
      </c>
      <c r="F52" s="185">
        <f t="shared" si="4"/>
        <v>-2256523.2200000002</v>
      </c>
      <c r="G52" s="185">
        <f t="shared" si="4"/>
        <v>28336.560000000056</v>
      </c>
      <c r="H52" s="185">
        <f t="shared" si="4"/>
        <v>28336.560000000056</v>
      </c>
      <c r="I52" s="185">
        <f t="shared" si="4"/>
        <v>172336.56000000006</v>
      </c>
      <c r="K52" s="20" t="s">
        <v>698</v>
      </c>
    </row>
    <row r="53" spans="1:11" x14ac:dyDescent="0.2">
      <c r="A53" s="186"/>
      <c r="B53" s="72"/>
      <c r="C53" s="72"/>
      <c r="D53" s="187"/>
      <c r="E53" s="187"/>
      <c r="F53" s="187"/>
      <c r="G53" s="187"/>
      <c r="H53" s="187"/>
      <c r="I53" s="188"/>
    </row>
    <row r="54" spans="1:11" x14ac:dyDescent="0.2">
      <c r="A54" s="86" t="s">
        <v>647</v>
      </c>
      <c r="B54" s="87"/>
      <c r="C54" s="77" t="s">
        <v>648</v>
      </c>
      <c r="D54" s="189">
        <f>D55+D56+D57+D59+D60+D61+D62</f>
        <v>2136512.2200000002</v>
      </c>
      <c r="E54" s="189">
        <f t="shared" ref="E54:I54" si="5">E55+E56+E57+E59+E60+E61+E62</f>
        <v>940984.52</v>
      </c>
      <c r="F54" s="189">
        <f t="shared" si="5"/>
        <v>291500</v>
      </c>
      <c r="G54" s="189">
        <f t="shared" si="5"/>
        <v>291500</v>
      </c>
      <c r="H54" s="189">
        <f t="shared" si="5"/>
        <v>291500</v>
      </c>
      <c r="I54" s="189">
        <f t="shared" si="5"/>
        <v>291500</v>
      </c>
      <c r="K54" s="20" t="s">
        <v>698</v>
      </c>
    </row>
    <row r="55" spans="1:11" x14ac:dyDescent="0.2">
      <c r="A55" s="38">
        <v>20</v>
      </c>
      <c r="B55" s="79">
        <v>43</v>
      </c>
      <c r="C55" s="80" t="s">
        <v>649</v>
      </c>
      <c r="D55" s="190"/>
      <c r="E55" s="190"/>
      <c r="F55" s="190"/>
      <c r="G55" s="190"/>
      <c r="H55" s="190"/>
      <c r="I55" s="190"/>
    </row>
    <row r="56" spans="1:11" x14ac:dyDescent="0.2">
      <c r="A56" s="38">
        <v>21</v>
      </c>
      <c r="B56" s="38">
        <v>44</v>
      </c>
      <c r="C56" s="46" t="s">
        <v>650</v>
      </c>
      <c r="D56" s="190"/>
      <c r="E56" s="190"/>
      <c r="F56" s="190"/>
      <c r="G56" s="190"/>
      <c r="H56" s="190"/>
      <c r="I56" s="190"/>
    </row>
    <row r="57" spans="1:11" x14ac:dyDescent="0.2">
      <c r="A57" s="38">
        <v>22</v>
      </c>
      <c r="B57" s="38">
        <v>45</v>
      </c>
      <c r="C57" s="46" t="s">
        <v>651</v>
      </c>
      <c r="D57" s="190"/>
      <c r="E57" s="190"/>
      <c r="F57" s="190"/>
      <c r="G57" s="190"/>
      <c r="H57" s="190"/>
      <c r="I57" s="190"/>
      <c r="K57" s="20" t="s">
        <v>707</v>
      </c>
    </row>
    <row r="58" spans="1:11" x14ac:dyDescent="0.2">
      <c r="A58" s="82"/>
      <c r="B58" s="45">
        <v>4540101</v>
      </c>
      <c r="C58" s="43" t="s">
        <v>659</v>
      </c>
      <c r="D58" s="191"/>
      <c r="E58" s="191"/>
      <c r="F58" s="191"/>
      <c r="G58" s="191"/>
      <c r="H58" s="191"/>
      <c r="I58" s="191"/>
    </row>
    <row r="59" spans="1:11" x14ac:dyDescent="0.2">
      <c r="A59" s="38">
        <v>23</v>
      </c>
      <c r="B59" s="38">
        <v>49</v>
      </c>
      <c r="C59" s="46" t="s">
        <v>653</v>
      </c>
      <c r="D59" s="190"/>
      <c r="E59" s="190"/>
      <c r="F59" s="190"/>
      <c r="G59" s="190"/>
      <c r="H59" s="190"/>
      <c r="I59" s="190"/>
    </row>
    <row r="60" spans="1:11" x14ac:dyDescent="0.2">
      <c r="A60" s="38">
        <v>24</v>
      </c>
      <c r="B60" s="38">
        <v>53</v>
      </c>
      <c r="C60" s="46" t="s">
        <v>654</v>
      </c>
      <c r="D60" s="190"/>
      <c r="E60" s="190"/>
      <c r="F60" s="190"/>
      <c r="G60" s="190"/>
      <c r="H60" s="190"/>
      <c r="I60" s="190"/>
    </row>
    <row r="61" spans="1:11" x14ac:dyDescent="0.2">
      <c r="A61" s="38">
        <v>25</v>
      </c>
      <c r="B61" s="38">
        <v>54</v>
      </c>
      <c r="C61" s="46" t="s">
        <v>650</v>
      </c>
      <c r="D61" s="190">
        <v>1854501.8</v>
      </c>
      <c r="E61" s="190">
        <v>864264.52</v>
      </c>
      <c r="F61" s="190"/>
      <c r="G61" s="190"/>
      <c r="H61" s="190"/>
      <c r="I61" s="190"/>
    </row>
    <row r="62" spans="1:11" x14ac:dyDescent="0.2">
      <c r="A62" s="38">
        <v>26</v>
      </c>
      <c r="B62" s="38">
        <v>59</v>
      </c>
      <c r="C62" s="46" t="s">
        <v>655</v>
      </c>
      <c r="D62" s="190">
        <v>282010.42</v>
      </c>
      <c r="E62" s="190">
        <v>76720</v>
      </c>
      <c r="F62" s="190">
        <v>291500</v>
      </c>
      <c r="G62" s="190">
        <v>291500</v>
      </c>
      <c r="H62" s="190">
        <v>291500</v>
      </c>
      <c r="I62" s="190">
        <v>291500</v>
      </c>
    </row>
    <row r="63" spans="1:11" x14ac:dyDescent="0.2">
      <c r="A63" s="82"/>
      <c r="B63" s="84">
        <v>593</v>
      </c>
      <c r="C63" s="85" t="s">
        <v>656</v>
      </c>
      <c r="D63" s="191">
        <v>282010.42</v>
      </c>
      <c r="E63" s="191">
        <v>76720</v>
      </c>
      <c r="F63" s="191">
        <v>291500</v>
      </c>
      <c r="G63" s="191">
        <v>291500</v>
      </c>
      <c r="H63" s="191">
        <v>291500</v>
      </c>
      <c r="I63" s="191">
        <v>291500</v>
      </c>
    </row>
    <row r="64" spans="1:11" x14ac:dyDescent="0.2">
      <c r="A64" s="86" t="s">
        <v>657</v>
      </c>
      <c r="B64" s="87"/>
      <c r="C64" s="77" t="s">
        <v>658</v>
      </c>
      <c r="D64" s="189">
        <f>D65+D66+D67+D69+D70+D71+D72</f>
        <v>297229.12</v>
      </c>
      <c r="E64" s="189">
        <f t="shared" ref="E64:I64" si="6">E65+E66+E67+E69+E70+E71+E72</f>
        <v>245916.35</v>
      </c>
      <c r="F64" s="189">
        <f t="shared" si="6"/>
        <v>313000</v>
      </c>
      <c r="G64" s="189">
        <f t="shared" si="6"/>
        <v>313000</v>
      </c>
      <c r="H64" s="189">
        <f t="shared" si="6"/>
        <v>313000</v>
      </c>
      <c r="I64" s="189">
        <f t="shared" si="6"/>
        <v>313000</v>
      </c>
      <c r="K64" s="20" t="s">
        <v>698</v>
      </c>
    </row>
    <row r="65" spans="1:11" x14ac:dyDescent="0.2">
      <c r="A65" s="170">
        <v>27</v>
      </c>
      <c r="B65" s="79">
        <v>43</v>
      </c>
      <c r="C65" s="80" t="s">
        <v>649</v>
      </c>
      <c r="D65" s="190"/>
      <c r="E65" s="190"/>
      <c r="F65" s="190"/>
      <c r="G65" s="190"/>
      <c r="H65" s="190"/>
      <c r="I65" s="190"/>
    </row>
    <row r="66" spans="1:11" x14ac:dyDescent="0.2">
      <c r="A66" s="170">
        <v>28</v>
      </c>
      <c r="B66" s="38">
        <v>44</v>
      </c>
      <c r="C66" s="46" t="s">
        <v>650</v>
      </c>
      <c r="D66" s="190"/>
      <c r="E66" s="190"/>
      <c r="F66" s="190"/>
      <c r="G66" s="190"/>
      <c r="H66" s="190"/>
      <c r="I66" s="190"/>
    </row>
    <row r="67" spans="1:11" x14ac:dyDescent="0.2">
      <c r="A67" s="170">
        <v>29</v>
      </c>
      <c r="B67" s="38">
        <v>45</v>
      </c>
      <c r="C67" s="46" t="s">
        <v>651</v>
      </c>
      <c r="D67" s="190">
        <v>9000</v>
      </c>
      <c r="E67" s="190">
        <v>12514.29</v>
      </c>
      <c r="F67" s="190">
        <v>21500</v>
      </c>
      <c r="G67" s="190">
        <v>21500</v>
      </c>
      <c r="H67" s="190">
        <v>21500</v>
      </c>
      <c r="I67" s="190">
        <v>21500</v>
      </c>
    </row>
    <row r="68" spans="1:11" x14ac:dyDescent="0.2">
      <c r="A68" s="171"/>
      <c r="B68" s="45">
        <v>4540101</v>
      </c>
      <c r="C68" s="43" t="s">
        <v>659</v>
      </c>
      <c r="D68" s="191"/>
      <c r="E68" s="191"/>
      <c r="F68" s="191"/>
      <c r="G68" s="191"/>
      <c r="H68" s="191"/>
      <c r="I68" s="191"/>
      <c r="K68" s="20" t="s">
        <v>707</v>
      </c>
    </row>
    <row r="69" spans="1:11" x14ac:dyDescent="0.2">
      <c r="A69" s="170">
        <v>30</v>
      </c>
      <c r="B69" s="38">
        <v>49</v>
      </c>
      <c r="C69" s="46" t="s">
        <v>653</v>
      </c>
      <c r="D69" s="190"/>
      <c r="E69" s="190"/>
      <c r="F69" s="190">
        <v>1500</v>
      </c>
      <c r="G69" s="190">
        <v>1500</v>
      </c>
      <c r="H69" s="190">
        <v>1500</v>
      </c>
      <c r="I69" s="190">
        <v>1500</v>
      </c>
    </row>
    <row r="70" spans="1:11" x14ac:dyDescent="0.2">
      <c r="A70" s="170">
        <v>31</v>
      </c>
      <c r="B70" s="38">
        <v>53</v>
      </c>
      <c r="C70" s="46" t="s">
        <v>654</v>
      </c>
      <c r="D70" s="190"/>
      <c r="E70" s="190"/>
      <c r="F70" s="190"/>
      <c r="G70" s="190"/>
      <c r="H70" s="190"/>
      <c r="I70" s="190"/>
    </row>
    <row r="71" spans="1:11" x14ac:dyDescent="0.2">
      <c r="A71" s="170">
        <v>32</v>
      </c>
      <c r="B71" s="38">
        <v>54</v>
      </c>
      <c r="C71" s="46" t="s">
        <v>650</v>
      </c>
      <c r="D71" s="190"/>
      <c r="E71" s="190"/>
      <c r="F71" s="190"/>
      <c r="G71" s="190"/>
      <c r="H71" s="190"/>
      <c r="I71" s="190"/>
    </row>
    <row r="72" spans="1:11" x14ac:dyDescent="0.2">
      <c r="A72" s="170">
        <v>33</v>
      </c>
      <c r="B72" s="38">
        <v>59</v>
      </c>
      <c r="C72" s="46" t="s">
        <v>655</v>
      </c>
      <c r="D72" s="190">
        <v>288229.12</v>
      </c>
      <c r="E72" s="190">
        <v>233402.06</v>
      </c>
      <c r="F72" s="190">
        <v>290000</v>
      </c>
      <c r="G72" s="190">
        <v>290000</v>
      </c>
      <c r="H72" s="190">
        <v>290000</v>
      </c>
      <c r="I72" s="190">
        <v>290000</v>
      </c>
    </row>
    <row r="73" spans="1:11" x14ac:dyDescent="0.2">
      <c r="A73" s="171"/>
      <c r="B73" s="45">
        <v>593</v>
      </c>
      <c r="C73" s="43" t="s">
        <v>656</v>
      </c>
      <c r="D73" s="191">
        <v>288229.12</v>
      </c>
      <c r="E73" s="191">
        <v>233402.06</v>
      </c>
      <c r="F73" s="191">
        <v>290000</v>
      </c>
      <c r="G73" s="191">
        <v>290000</v>
      </c>
      <c r="H73" s="191">
        <v>290000</v>
      </c>
      <c r="I73" s="191">
        <v>290000</v>
      </c>
    </row>
    <row r="74" spans="1:11" x14ac:dyDescent="0.2">
      <c r="A74" s="90" t="s">
        <v>660</v>
      </c>
      <c r="B74" s="91" t="s">
        <v>661</v>
      </c>
      <c r="C74" s="92"/>
      <c r="D74" s="192">
        <f t="shared" ref="D74:I74" si="7">+D5+D54</f>
        <v>3867303.4600000004</v>
      </c>
      <c r="E74" s="192">
        <f t="shared" si="7"/>
        <v>2348220.12</v>
      </c>
      <c r="F74" s="192">
        <f t="shared" si="7"/>
        <v>2118422.23</v>
      </c>
      <c r="G74" s="192">
        <f t="shared" si="7"/>
        <v>2118422.23</v>
      </c>
      <c r="H74" s="192">
        <f t="shared" si="7"/>
        <v>2118422.23</v>
      </c>
      <c r="I74" s="192">
        <f t="shared" si="7"/>
        <v>2118422.23</v>
      </c>
      <c r="K74" s="20" t="s">
        <v>698</v>
      </c>
    </row>
    <row r="75" spans="1:11" x14ac:dyDescent="0.2">
      <c r="A75" s="90" t="s">
        <v>662</v>
      </c>
      <c r="B75" s="91" t="s">
        <v>663</v>
      </c>
      <c r="C75" s="92"/>
      <c r="D75" s="192">
        <f t="shared" ref="D75:I75" si="8">D23+D64</f>
        <v>2284394.58</v>
      </c>
      <c r="E75" s="192">
        <f t="shared" si="8"/>
        <v>1828294.18</v>
      </c>
      <c r="F75" s="192">
        <f t="shared" si="8"/>
        <v>4396445.45</v>
      </c>
      <c r="G75" s="192">
        <f t="shared" si="8"/>
        <v>2111585.67</v>
      </c>
      <c r="H75" s="192">
        <f t="shared" si="8"/>
        <v>2111585.67</v>
      </c>
      <c r="I75" s="192">
        <f t="shared" si="8"/>
        <v>1967585.67</v>
      </c>
      <c r="K75" s="20" t="s">
        <v>698</v>
      </c>
    </row>
    <row r="76" spans="1:11" x14ac:dyDescent="0.2">
      <c r="A76" s="90" t="s">
        <v>664</v>
      </c>
      <c r="B76" s="91" t="s">
        <v>665</v>
      </c>
      <c r="C76" s="92"/>
      <c r="D76" s="192">
        <f>D74-D75</f>
        <v>1582908.8800000004</v>
      </c>
      <c r="E76" s="192">
        <f t="shared" ref="E76:I76" si="9">E74-E75</f>
        <v>519925.94000000018</v>
      </c>
      <c r="F76" s="192">
        <f t="shared" si="9"/>
        <v>-2278023.2200000002</v>
      </c>
      <c r="G76" s="192">
        <f t="shared" si="9"/>
        <v>6836.5600000000559</v>
      </c>
      <c r="H76" s="192">
        <f t="shared" si="9"/>
        <v>6836.5600000000559</v>
      </c>
      <c r="I76" s="192">
        <f t="shared" si="9"/>
        <v>150836.56000000006</v>
      </c>
      <c r="K76" s="20" t="s">
        <v>698</v>
      </c>
    </row>
    <row r="78" spans="1:11" x14ac:dyDescent="0.2">
      <c r="B78" s="193" t="s">
        <v>666</v>
      </c>
      <c r="C78" s="193"/>
      <c r="D78" s="194"/>
      <c r="F78" s="195"/>
      <c r="G78" s="195"/>
      <c r="H78" s="195"/>
      <c r="I78" s="196"/>
    </row>
    <row r="79" spans="1:11" x14ac:dyDescent="0.2">
      <c r="B79" s="145"/>
      <c r="C79" s="145"/>
      <c r="D79" s="194"/>
      <c r="F79" s="195"/>
      <c r="G79" s="195"/>
      <c r="H79" s="195"/>
      <c r="I79" s="196"/>
    </row>
    <row r="80" spans="1:11" x14ac:dyDescent="0.2">
      <c r="B80" s="145"/>
      <c r="C80" s="197"/>
      <c r="D80" s="198">
        <f t="shared" ref="D80:I80" si="10">D3</f>
        <v>2024</v>
      </c>
      <c r="E80" s="199">
        <f t="shared" si="10"/>
        <v>2025</v>
      </c>
      <c r="F80" s="199">
        <f t="shared" si="10"/>
        <v>2026</v>
      </c>
      <c r="G80" s="199">
        <f t="shared" si="10"/>
        <v>2027</v>
      </c>
      <c r="H80" s="199">
        <f t="shared" si="10"/>
        <v>2028</v>
      </c>
      <c r="I80" s="199">
        <f t="shared" si="10"/>
        <v>2029</v>
      </c>
    </row>
    <row r="81" spans="2:11" ht="33.75" customHeight="1" x14ac:dyDescent="0.2">
      <c r="B81" s="145"/>
      <c r="C81" s="200" t="s">
        <v>667</v>
      </c>
      <c r="D81" s="201" t="s">
        <v>590</v>
      </c>
      <c r="E81" s="202" t="s">
        <v>591</v>
      </c>
      <c r="F81" s="202" t="s">
        <v>592</v>
      </c>
      <c r="G81" s="202" t="s">
        <v>592</v>
      </c>
      <c r="H81" s="202" t="s">
        <v>592</v>
      </c>
      <c r="I81" s="202" t="s">
        <v>592</v>
      </c>
    </row>
    <row r="82" spans="2:11" x14ac:dyDescent="0.2">
      <c r="B82" s="120"/>
      <c r="C82" s="203" t="s">
        <v>708</v>
      </c>
      <c r="D82" s="204">
        <v>14433.3</v>
      </c>
      <c r="E82" s="205">
        <f>D83</f>
        <v>14433.3</v>
      </c>
      <c r="F82" s="205">
        <f t="shared" ref="F82:I82" si="11">E83</f>
        <v>0</v>
      </c>
      <c r="G82" s="205">
        <f t="shared" si="11"/>
        <v>0</v>
      </c>
      <c r="H82" s="205">
        <f t="shared" si="11"/>
        <v>0</v>
      </c>
      <c r="I82" s="205">
        <f t="shared" si="11"/>
        <v>0</v>
      </c>
      <c r="K82" s="20" t="s">
        <v>709</v>
      </c>
    </row>
    <row r="83" spans="2:11" x14ac:dyDescent="0.2">
      <c r="B83" s="120"/>
      <c r="C83" s="206" t="s">
        <v>710</v>
      </c>
      <c r="D83" s="204">
        <v>14433.3</v>
      </c>
      <c r="E83" s="204"/>
      <c r="F83" s="207"/>
      <c r="G83" s="207"/>
      <c r="H83" s="207"/>
      <c r="I83" s="207"/>
    </row>
    <row r="84" spans="2:11" ht="13.5" customHeight="1" x14ac:dyDescent="0.2">
      <c r="B84" s="120"/>
      <c r="C84" s="208" t="s">
        <v>711</v>
      </c>
      <c r="D84" s="209">
        <f>D82-D83</f>
        <v>0</v>
      </c>
      <c r="E84" s="209">
        <f>E82-E83</f>
        <v>14433.3</v>
      </c>
      <c r="F84" s="209">
        <f>F82-F83</f>
        <v>0</v>
      </c>
      <c r="G84" s="209">
        <f t="shared" ref="G84:I84" si="12">G82-G83</f>
        <v>0</v>
      </c>
      <c r="H84" s="209">
        <f t="shared" si="12"/>
        <v>0</v>
      </c>
      <c r="I84" s="209">
        <f t="shared" si="12"/>
        <v>0</v>
      </c>
    </row>
    <row r="85" spans="2:11" ht="13.5" customHeight="1" x14ac:dyDescent="0.2">
      <c r="C85" s="116" t="s">
        <v>671</v>
      </c>
    </row>
    <row r="86" spans="2:11" x14ac:dyDescent="0.2">
      <c r="C86" s="116"/>
    </row>
    <row r="87" spans="2:11" ht="15" customHeight="1" x14ac:dyDescent="0.2">
      <c r="B87" s="210" t="s">
        <v>672</v>
      </c>
      <c r="C87" s="210"/>
    </row>
    <row r="88" spans="2:11" x14ac:dyDescent="0.2">
      <c r="B88" s="20" t="s">
        <v>673</v>
      </c>
    </row>
    <row r="89" spans="2:11" ht="15" customHeight="1" x14ac:dyDescent="0.25">
      <c r="C89" s="211"/>
      <c r="D89" s="212"/>
      <c r="E89" s="212"/>
      <c r="F89" s="212"/>
      <c r="G89" s="212"/>
      <c r="H89" s="212"/>
      <c r="I89" s="212"/>
    </row>
    <row r="90" spans="2:11" x14ac:dyDescent="0.2">
      <c r="C90" s="213"/>
      <c r="D90" s="214">
        <f t="shared" ref="D90:I90" si="13">D3</f>
        <v>2024</v>
      </c>
      <c r="E90" s="214">
        <f t="shared" si="13"/>
        <v>2025</v>
      </c>
      <c r="F90" s="214">
        <f t="shared" si="13"/>
        <v>2026</v>
      </c>
      <c r="G90" s="214">
        <f t="shared" si="13"/>
        <v>2027</v>
      </c>
      <c r="H90" s="214">
        <f t="shared" si="13"/>
        <v>2028</v>
      </c>
      <c r="I90" s="214">
        <f t="shared" si="13"/>
        <v>2029</v>
      </c>
    </row>
    <row r="91" spans="2:11" ht="33.75" customHeight="1" x14ac:dyDescent="0.2">
      <c r="C91" s="215" t="s">
        <v>674</v>
      </c>
      <c r="D91" s="201" t="s">
        <v>590</v>
      </c>
      <c r="E91" s="202" t="s">
        <v>591</v>
      </c>
      <c r="F91" s="202" t="s">
        <v>592</v>
      </c>
      <c r="G91" s="202" t="s">
        <v>592</v>
      </c>
      <c r="H91" s="202" t="s">
        <v>592</v>
      </c>
      <c r="I91" s="202" t="s">
        <v>592</v>
      </c>
    </row>
    <row r="92" spans="2:11" ht="13.5" customHeight="1" x14ac:dyDescent="0.2">
      <c r="B92" s="130" t="s">
        <v>675</v>
      </c>
      <c r="C92" s="87" t="s">
        <v>676</v>
      </c>
      <c r="D92" s="189">
        <f>D93+D94+D97+D98</f>
        <v>1730791.2400000002</v>
      </c>
      <c r="E92" s="189">
        <f t="shared" ref="E92:I92" si="14">E93+E94+E97+E98</f>
        <v>1407235.6</v>
      </c>
      <c r="F92" s="189">
        <f t="shared" si="14"/>
        <v>1826922.23</v>
      </c>
      <c r="G92" s="189">
        <f t="shared" si="14"/>
        <v>1826922.23</v>
      </c>
      <c r="H92" s="189">
        <f t="shared" si="14"/>
        <v>1826922.23</v>
      </c>
      <c r="I92" s="189">
        <f t="shared" si="14"/>
        <v>1826922.23</v>
      </c>
    </row>
    <row r="93" spans="2:11" x14ac:dyDescent="0.2">
      <c r="B93" s="216">
        <v>11</v>
      </c>
      <c r="C93" s="217" t="s">
        <v>595</v>
      </c>
      <c r="D93" s="218">
        <f t="shared" ref="D93:I93" si="15">D6</f>
        <v>145482.26999999999</v>
      </c>
      <c r="E93" s="218">
        <f t="shared" si="15"/>
        <v>24725</v>
      </c>
      <c r="F93" s="218">
        <f t="shared" si="15"/>
        <v>162900</v>
      </c>
      <c r="G93" s="218">
        <f t="shared" si="15"/>
        <v>162900</v>
      </c>
      <c r="H93" s="218">
        <f t="shared" si="15"/>
        <v>162900</v>
      </c>
      <c r="I93" s="218">
        <f t="shared" si="15"/>
        <v>162900</v>
      </c>
    </row>
    <row r="94" spans="2:11" x14ac:dyDescent="0.2">
      <c r="B94" s="219"/>
      <c r="C94" s="217" t="s">
        <v>677</v>
      </c>
      <c r="D94" s="218">
        <f>D95+D96</f>
        <v>1289914.81</v>
      </c>
      <c r="E94" s="218">
        <f t="shared" ref="E94:I94" si="16">E95+E96</f>
        <v>1223444.6000000001</v>
      </c>
      <c r="F94" s="218">
        <f t="shared" si="16"/>
        <v>1290802.82</v>
      </c>
      <c r="G94" s="218">
        <f t="shared" si="16"/>
        <v>1290802.82</v>
      </c>
      <c r="H94" s="218">
        <f t="shared" si="16"/>
        <v>1290802.82</v>
      </c>
      <c r="I94" s="218">
        <f t="shared" si="16"/>
        <v>1290802.82</v>
      </c>
    </row>
    <row r="95" spans="2:11" x14ac:dyDescent="0.2">
      <c r="B95" s="216" t="s">
        <v>678</v>
      </c>
      <c r="C95" s="217" t="s">
        <v>712</v>
      </c>
      <c r="D95" s="218">
        <f t="shared" ref="D95:I95" si="17">D11+D12</f>
        <v>1289914.81</v>
      </c>
      <c r="E95" s="218">
        <f t="shared" si="17"/>
        <v>1223444.6000000001</v>
      </c>
      <c r="F95" s="218">
        <f t="shared" si="17"/>
        <v>1290802.82</v>
      </c>
      <c r="G95" s="218">
        <f t="shared" si="17"/>
        <v>1290802.82</v>
      </c>
      <c r="H95" s="218">
        <f t="shared" si="17"/>
        <v>1290802.82</v>
      </c>
      <c r="I95" s="218">
        <f t="shared" si="17"/>
        <v>1290802.82</v>
      </c>
    </row>
    <row r="96" spans="2:11" x14ac:dyDescent="0.2">
      <c r="B96" s="216" t="s">
        <v>678</v>
      </c>
      <c r="C96" s="217" t="s">
        <v>713</v>
      </c>
      <c r="D96" s="220"/>
      <c r="E96" s="220"/>
      <c r="F96" s="220"/>
      <c r="G96" s="220"/>
      <c r="H96" s="220"/>
      <c r="I96" s="220"/>
    </row>
    <row r="97" spans="2:10" x14ac:dyDescent="0.2">
      <c r="B97" s="216">
        <v>151</v>
      </c>
      <c r="C97" s="217" t="s">
        <v>607</v>
      </c>
      <c r="D97" s="218">
        <f t="shared" ref="D97:I97" si="18">+D18+D19</f>
        <v>57236.37</v>
      </c>
      <c r="E97" s="218">
        <f t="shared" si="18"/>
        <v>0</v>
      </c>
      <c r="F97" s="218">
        <f t="shared" si="18"/>
        <v>49500</v>
      </c>
      <c r="G97" s="218">
        <f t="shared" si="18"/>
        <v>49500</v>
      </c>
      <c r="H97" s="218">
        <f t="shared" si="18"/>
        <v>49500</v>
      </c>
      <c r="I97" s="218">
        <f t="shared" si="18"/>
        <v>49500</v>
      </c>
    </row>
    <row r="98" spans="2:10" x14ac:dyDescent="0.2">
      <c r="B98" s="221" t="s">
        <v>681</v>
      </c>
      <c r="C98" s="217" t="s">
        <v>682</v>
      </c>
      <c r="D98" s="218">
        <f t="shared" ref="D98:I98" si="19">D9+D10-D11-D12+D16+D17-D18-D19</f>
        <v>238157.78999999998</v>
      </c>
      <c r="E98" s="218">
        <f t="shared" si="19"/>
        <v>159066</v>
      </c>
      <c r="F98" s="218">
        <f t="shared" si="19"/>
        <v>323719.41000000003</v>
      </c>
      <c r="G98" s="218">
        <f t="shared" si="19"/>
        <v>323719.41000000003</v>
      </c>
      <c r="H98" s="218">
        <f t="shared" si="19"/>
        <v>323719.41000000003</v>
      </c>
      <c r="I98" s="218">
        <f t="shared" si="19"/>
        <v>323719.41000000003</v>
      </c>
    </row>
    <row r="99" spans="2:10" x14ac:dyDescent="0.2">
      <c r="B99" s="221"/>
      <c r="C99" s="87" t="s">
        <v>683</v>
      </c>
      <c r="D99" s="189">
        <f>D100+D101+D102+D104+D103</f>
        <v>1987165.4600000002</v>
      </c>
      <c r="E99" s="189">
        <f t="shared" ref="E99:I99" si="20">E100+E101+E102+E104+E103</f>
        <v>1582377.8299999998</v>
      </c>
      <c r="F99" s="189">
        <f t="shared" si="20"/>
        <v>4083445.4499999997</v>
      </c>
      <c r="G99" s="189">
        <f t="shared" si="20"/>
        <v>1798585.67</v>
      </c>
      <c r="H99" s="189">
        <f t="shared" si="20"/>
        <v>1798585.67</v>
      </c>
      <c r="I99" s="189">
        <f t="shared" si="20"/>
        <v>1654585.67</v>
      </c>
    </row>
    <row r="100" spans="2:10" x14ac:dyDescent="0.2">
      <c r="B100" s="216">
        <v>21</v>
      </c>
      <c r="C100" s="222" t="s">
        <v>714</v>
      </c>
      <c r="D100" s="218">
        <f t="shared" ref="D100:I100" si="21">D24</f>
        <v>447254.96</v>
      </c>
      <c r="E100" s="218">
        <f t="shared" si="21"/>
        <v>543590.32999999996</v>
      </c>
      <c r="F100" s="218">
        <f t="shared" si="21"/>
        <v>679085.67</v>
      </c>
      <c r="G100" s="218">
        <f t="shared" si="21"/>
        <v>679085.67</v>
      </c>
      <c r="H100" s="218">
        <f t="shared" si="21"/>
        <v>679085.67</v>
      </c>
      <c r="I100" s="218">
        <f t="shared" si="21"/>
        <v>679085.67</v>
      </c>
    </row>
    <row r="101" spans="2:10" x14ac:dyDescent="0.2">
      <c r="B101" s="216">
        <v>26</v>
      </c>
      <c r="C101" s="223" t="s">
        <v>607</v>
      </c>
      <c r="D101" s="218">
        <f t="shared" ref="D101:I101" si="22">D43</f>
        <v>25019.94</v>
      </c>
      <c r="E101" s="218">
        <f t="shared" si="22"/>
        <v>16478.64</v>
      </c>
      <c r="F101" s="218">
        <f t="shared" si="22"/>
        <v>30000</v>
      </c>
      <c r="G101" s="218">
        <f t="shared" si="22"/>
        <v>30000</v>
      </c>
      <c r="H101" s="218">
        <f t="shared" si="22"/>
        <v>30000</v>
      </c>
      <c r="I101" s="218">
        <f t="shared" si="22"/>
        <v>30000</v>
      </c>
    </row>
    <row r="102" spans="2:10" x14ac:dyDescent="0.2">
      <c r="B102" s="216">
        <v>23</v>
      </c>
      <c r="C102" s="223" t="s">
        <v>599</v>
      </c>
      <c r="D102" s="218">
        <f t="shared" ref="D102:I102" si="23">D35</f>
        <v>54527.82</v>
      </c>
      <c r="E102" s="218">
        <f t="shared" si="23"/>
        <v>34862.49</v>
      </c>
      <c r="F102" s="218">
        <f t="shared" si="23"/>
        <v>57000</v>
      </c>
      <c r="G102" s="218">
        <f t="shared" si="23"/>
        <v>57000</v>
      </c>
      <c r="H102" s="218">
        <f t="shared" si="23"/>
        <v>57000</v>
      </c>
      <c r="I102" s="218">
        <f t="shared" si="23"/>
        <v>57000</v>
      </c>
    </row>
    <row r="103" spans="2:10" x14ac:dyDescent="0.2">
      <c r="B103" s="216" t="s">
        <v>684</v>
      </c>
      <c r="C103" s="223" t="s">
        <v>685</v>
      </c>
      <c r="D103" s="218">
        <f t="shared" ref="D103:I103" si="24">D46-D20</f>
        <v>262893.34000000003</v>
      </c>
      <c r="E103" s="218">
        <f t="shared" si="24"/>
        <v>178711.93</v>
      </c>
      <c r="F103" s="218">
        <f t="shared" si="24"/>
        <v>1157453.73</v>
      </c>
      <c r="G103" s="218">
        <f t="shared" si="24"/>
        <v>160000</v>
      </c>
      <c r="H103" s="218">
        <f t="shared" si="24"/>
        <v>160000</v>
      </c>
      <c r="I103" s="218">
        <f t="shared" si="24"/>
        <v>16000</v>
      </c>
    </row>
    <row r="104" spans="2:10" x14ac:dyDescent="0.2">
      <c r="B104" s="216" t="s">
        <v>686</v>
      </c>
      <c r="C104" s="222" t="s">
        <v>687</v>
      </c>
      <c r="D104" s="218">
        <f t="shared" ref="D104:I104" si="25">D34+D38+D42+D44+D45+D47-D21+D48-D22</f>
        <v>1197469.4000000001</v>
      </c>
      <c r="E104" s="218">
        <f t="shared" si="25"/>
        <v>808734.44</v>
      </c>
      <c r="F104" s="218">
        <f t="shared" si="25"/>
        <v>2159906.0499999998</v>
      </c>
      <c r="G104" s="218">
        <f t="shared" si="25"/>
        <v>872500</v>
      </c>
      <c r="H104" s="218">
        <f t="shared" si="25"/>
        <v>872500</v>
      </c>
      <c r="I104" s="218">
        <f t="shared" si="25"/>
        <v>872500</v>
      </c>
    </row>
    <row r="105" spans="2:10" x14ac:dyDescent="0.2">
      <c r="B105" s="221"/>
      <c r="C105" s="87" t="s">
        <v>688</v>
      </c>
      <c r="D105" s="189">
        <f>D92-D99</f>
        <v>-256374.21999999997</v>
      </c>
      <c r="E105" s="189">
        <f t="shared" ref="E105:I105" si="26">E92-E99</f>
        <v>-175142.22999999975</v>
      </c>
      <c r="F105" s="189">
        <f t="shared" si="26"/>
        <v>-2256523.2199999997</v>
      </c>
      <c r="G105" s="189">
        <f t="shared" si="26"/>
        <v>28336.560000000056</v>
      </c>
      <c r="H105" s="189">
        <f t="shared" si="26"/>
        <v>28336.560000000056</v>
      </c>
      <c r="I105" s="189">
        <f t="shared" si="26"/>
        <v>172336.56000000006</v>
      </c>
    </row>
    <row r="106" spans="2:10" x14ac:dyDescent="0.2">
      <c r="B106" s="221"/>
      <c r="C106" s="87" t="s">
        <v>689</v>
      </c>
      <c r="D106" s="189">
        <f>D50</f>
        <v>0</v>
      </c>
      <c r="E106" s="189">
        <f>E50</f>
        <v>14433.3</v>
      </c>
      <c r="F106" s="189">
        <f>F50</f>
        <v>0</v>
      </c>
      <c r="G106" s="224"/>
      <c r="H106" s="224"/>
      <c r="I106" s="224"/>
    </row>
    <row r="107" spans="2:10" x14ac:dyDescent="0.2">
      <c r="B107" s="216">
        <v>13901</v>
      </c>
      <c r="C107" s="87" t="s">
        <v>690</v>
      </c>
      <c r="D107" s="189">
        <f>D51</f>
        <v>0</v>
      </c>
      <c r="E107" s="189">
        <f>E51</f>
        <v>0</v>
      </c>
      <c r="F107" s="224"/>
      <c r="G107" s="224"/>
      <c r="H107" s="224"/>
      <c r="I107" s="224"/>
    </row>
    <row r="108" spans="2:10" ht="13.5" customHeight="1" x14ac:dyDescent="0.2">
      <c r="B108" s="221"/>
      <c r="C108" s="225" t="s">
        <v>691</v>
      </c>
      <c r="D108" s="226">
        <f>D105+D106</f>
        <v>-256374.21999999997</v>
      </c>
      <c r="E108" s="226">
        <f t="shared" ref="E108:I108" si="27">E105+E106</f>
        <v>-160708.92999999976</v>
      </c>
      <c r="F108" s="226">
        <f t="shared" si="27"/>
        <v>-2256523.2199999997</v>
      </c>
      <c r="G108" s="226">
        <f t="shared" si="27"/>
        <v>28336.560000000056</v>
      </c>
      <c r="H108" s="226">
        <f t="shared" si="27"/>
        <v>28336.560000000056</v>
      </c>
      <c r="I108" s="226">
        <f t="shared" si="27"/>
        <v>172336.56000000006</v>
      </c>
    </row>
    <row r="109" spans="2:10" x14ac:dyDescent="0.2">
      <c r="C109" s="227"/>
      <c r="D109" s="228"/>
      <c r="E109" s="228"/>
      <c r="F109" s="228"/>
      <c r="G109" s="228"/>
      <c r="H109" s="228"/>
      <c r="I109" s="228"/>
    </row>
    <row r="110" spans="2:10" s="147" customFormat="1" x14ac:dyDescent="0.25">
      <c r="D110" s="229"/>
      <c r="E110" s="229"/>
      <c r="F110" s="229"/>
      <c r="G110" s="229"/>
      <c r="H110" s="229"/>
      <c r="I110" s="229"/>
      <c r="J110" s="148"/>
    </row>
    <row r="111" spans="2:10" s="147" customFormat="1" x14ac:dyDescent="0.25">
      <c r="D111" s="229"/>
      <c r="E111" s="229"/>
      <c r="F111" s="229"/>
      <c r="G111" s="229"/>
      <c r="H111" s="229"/>
      <c r="I111" s="229"/>
      <c r="J111" s="148"/>
    </row>
    <row r="112" spans="2:10" s="147" customFormat="1" x14ac:dyDescent="0.25">
      <c r="D112" s="229"/>
      <c r="E112" s="230"/>
      <c r="F112" s="230"/>
      <c r="G112" s="230"/>
      <c r="H112" s="230"/>
      <c r="I112" s="229"/>
      <c r="J112" s="148"/>
    </row>
    <row r="113" spans="4:10" s="147" customFormat="1" x14ac:dyDescent="0.25">
      <c r="D113" s="229"/>
      <c r="E113" s="231"/>
      <c r="F113" s="231"/>
      <c r="G113" s="232"/>
      <c r="H113" s="232"/>
      <c r="I113" s="229"/>
      <c r="J113" s="148"/>
    </row>
  </sheetData>
  <printOptions horizontalCentered="1"/>
  <pageMargins left="0.118110236220472" right="0.118110236220472" top="0.118110236220472" bottom="0.118110236220472" header="0.118110236220472" footer="0.118110236220472"/>
  <pageSetup paperSize="9" scale="74" orientation="landscape" r:id="rId1"/>
  <headerFooter>
    <oddFooter>&amp;CΣελίδα &amp;P από &amp;N</oddFooter>
  </headerFooter>
  <rowBreaks count="2" manualBreakCount="2">
    <brk id="52" max="1048575" man="1"/>
    <brk id="86" max="104857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5095370342112489"/>
  </sheetPr>
  <dimension ref="A1:I108"/>
  <sheetViews>
    <sheetView showGridLines="0" view="pageBreakPreview" zoomScaleNormal="100" workbookViewId="0">
      <pane ySplit="4" topLeftCell="A74" activePane="bottomLeft" state="frozen"/>
      <selection pane="bottomLeft" activeCell="D40" sqref="D22 D40"/>
    </sheetView>
  </sheetViews>
  <sheetFormatPr defaultRowHeight="12.75" x14ac:dyDescent="0.2"/>
  <cols>
    <col min="1" max="1" width="3.7109375" style="233" customWidth="1"/>
    <col min="2" max="2" width="16.5703125" style="234" customWidth="1"/>
    <col min="3" max="3" width="85.42578125" style="235" customWidth="1"/>
    <col min="4" max="9" width="14.7109375" style="236" customWidth="1"/>
    <col min="10" max="10" width="9.140625" style="234" customWidth="1"/>
    <col min="11" max="16384" width="9.140625" style="234"/>
  </cols>
  <sheetData>
    <row r="1" spans="1:9" ht="23.25" customHeight="1" x14ac:dyDescent="0.35">
      <c r="A1" s="237" t="str">
        <f>'Α0. Στοιχεία φορέα'!C2</f>
        <v/>
      </c>
    </row>
    <row r="2" spans="1:9" ht="15.75" customHeight="1" x14ac:dyDescent="0.2">
      <c r="A2" s="157" t="str">
        <f>'Α0. Στοιχεία φορέα'!$C$2&amp;" - "&amp;"Πίνακας Α.1.2: Έσοδα - Δαπάνες ΟΤΑ κατά μείζονα κατηγορία (ΠΔΕ, Ταμείο Ανάκαμψης και Ανθεκτικότητας και λοιπά εργαλεία)"</f>
        <v xml:space="preserve"> - Πίνακας Α.1.2: Έσοδα - Δαπάνες ΟΤΑ κατά μείζονα κατηγορία (ΠΔΕ, Ταμείο Ανάκαμψης και Ανθεκτικότητας και λοιπά εργαλεία)</v>
      </c>
      <c r="B2" s="157"/>
      <c r="C2" s="157"/>
      <c r="D2" s="157"/>
      <c r="E2" s="238"/>
      <c r="F2" s="238"/>
      <c r="G2" s="238"/>
      <c r="H2" s="238"/>
      <c r="I2" s="238"/>
    </row>
    <row r="3" spans="1:9" x14ac:dyDescent="0.2">
      <c r="A3" s="27"/>
      <c r="B3" s="159"/>
      <c r="C3" s="27"/>
      <c r="D3" s="160">
        <v>2024</v>
      </c>
      <c r="E3" s="161">
        <v>2025</v>
      </c>
      <c r="F3" s="161">
        <v>2026</v>
      </c>
      <c r="G3" s="161">
        <v>2027</v>
      </c>
      <c r="H3" s="161">
        <v>2028</v>
      </c>
      <c r="I3" s="161">
        <v>2029</v>
      </c>
    </row>
    <row r="4" spans="1:9" ht="33.75" customHeight="1" x14ac:dyDescent="0.2">
      <c r="A4" s="33" t="s">
        <v>587</v>
      </c>
      <c r="B4" s="33" t="s">
        <v>588</v>
      </c>
      <c r="C4" s="33" t="s">
        <v>589</v>
      </c>
      <c r="D4" s="34" t="s">
        <v>590</v>
      </c>
      <c r="E4" s="34" t="s">
        <v>591</v>
      </c>
      <c r="F4" s="34" t="s">
        <v>592</v>
      </c>
      <c r="G4" s="34" t="s">
        <v>592</v>
      </c>
      <c r="H4" s="34" t="s">
        <v>592</v>
      </c>
      <c r="I4" s="34" t="s">
        <v>592</v>
      </c>
    </row>
    <row r="5" spans="1:9" x14ac:dyDescent="0.2">
      <c r="A5" s="163" t="s">
        <v>593</v>
      </c>
      <c r="B5" s="164"/>
      <c r="C5" s="165" t="s">
        <v>594</v>
      </c>
      <c r="D5" s="166">
        <f t="shared" ref="D5:I5" si="0">D6+D9+D10+D16+D17+D20+D21+D22</f>
        <v>88176</v>
      </c>
      <c r="E5" s="166">
        <f t="shared" si="0"/>
        <v>443016</v>
      </c>
      <c r="F5" s="166">
        <f t="shared" si="0"/>
        <v>1116314.57</v>
      </c>
      <c r="G5" s="166">
        <f t="shared" si="0"/>
        <v>1053991</v>
      </c>
      <c r="H5" s="166">
        <f t="shared" si="0"/>
        <v>1053991</v>
      </c>
      <c r="I5" s="166">
        <f t="shared" si="0"/>
        <v>991491</v>
      </c>
    </row>
    <row r="6" spans="1:9" x14ac:dyDescent="0.2">
      <c r="A6" s="38">
        <v>1</v>
      </c>
      <c r="B6" s="38">
        <v>11</v>
      </c>
      <c r="C6" s="46" t="s">
        <v>595</v>
      </c>
      <c r="D6" s="239">
        <f>'Α1.2.1 ΠΔΕ Εθνικό'!D6+'Α1.2.2 ΠΔΕ Συγχρημ.'!D6+'Α1.2.3 ΤΑΑ'!D6+'Α1.2.4 Πράσινο Ταμείο'!D6+'Α1.2.5 ΑΝΤΩΝΗΣ ΤΡΙΣΗΣ κτλ'!D6</f>
        <v>0</v>
      </c>
      <c r="E6" s="239">
        <f>'Α1.2.1 ΠΔΕ Εθνικό'!E6+'Α1.2.2 ΠΔΕ Συγχρημ.'!E6+'Α1.2.3 ΤΑΑ'!E6+'Α1.2.4 Πράσινο Ταμείο'!E6+'Α1.2.5 ΑΝΤΩΝΗΣ ΤΡΙΣΗΣ κτλ'!E6</f>
        <v>0</v>
      </c>
      <c r="F6" s="239">
        <f>'Α1.2.1 ΠΔΕ Εθνικό'!F6+'Α1.2.2 ΠΔΕ Συγχρημ.'!F6+'Α1.2.3 ΤΑΑ'!F6+'Α1.2.4 Πράσινο Ταμείο'!F6+'Α1.2.5 ΑΝΤΩΝΗΣ ΤΡΙΣΗΣ κτλ'!F6</f>
        <v>0</v>
      </c>
      <c r="G6" s="239">
        <f>'Α1.2.1 ΠΔΕ Εθνικό'!G6+'Α1.2.2 ΠΔΕ Συγχρημ.'!G6+'Α1.2.3 ΤΑΑ'!G6+'Α1.2.4 Πράσινο Ταμείο'!G6+'Α1.2.5 ΑΝΤΩΝΗΣ ΤΡΙΣΗΣ κτλ'!G6</f>
        <v>0</v>
      </c>
      <c r="H6" s="239">
        <f>'Α1.2.1 ΠΔΕ Εθνικό'!H6+'Α1.2.2 ΠΔΕ Συγχρημ.'!H6+'Α1.2.3 ΤΑΑ'!H6+'Α1.2.4 Πράσινο Ταμείο'!H6+'Α1.2.5 ΑΝΤΩΝΗΣ ΤΡΙΣΗΣ κτλ'!H6</f>
        <v>0</v>
      </c>
      <c r="I6" s="239">
        <f>'Α1.2.1 ΠΔΕ Εθνικό'!I6+'Α1.2.2 ΠΔΕ Συγχρημ.'!I6+'Α1.2.3 ΤΑΑ'!I6+'Α1.2.4 Πράσινο Ταμείο'!I6+'Α1.2.5 ΑΝΤΩΝΗΣ ΤΡΙΣΗΣ κτλ'!I6</f>
        <v>0</v>
      </c>
    </row>
    <row r="7" spans="1:9" x14ac:dyDescent="0.2">
      <c r="A7" s="82"/>
      <c r="B7" s="42">
        <v>111</v>
      </c>
      <c r="C7" s="43" t="s">
        <v>596</v>
      </c>
      <c r="D7" s="172">
        <f>'Α1.2.1 ΠΔΕ Εθνικό'!D7+'Α1.2.2 ΠΔΕ Συγχρημ.'!D7+'Α1.2.3 ΤΑΑ'!D7+'Α1.2.4 Πράσινο Ταμείο'!D7+'Α1.2.5 ΑΝΤΩΝΗΣ ΤΡΙΣΗΣ κτλ'!D7</f>
        <v>0</v>
      </c>
      <c r="E7" s="172">
        <f>'Α1.2.1 ΠΔΕ Εθνικό'!E7+'Α1.2.2 ΠΔΕ Συγχρημ.'!E7+'Α1.2.3 ΤΑΑ'!E7+'Α1.2.4 Πράσινο Ταμείο'!E7+'Α1.2.5 ΑΝΤΩΝΗΣ ΤΡΙΣΗΣ κτλ'!E7</f>
        <v>0</v>
      </c>
      <c r="F7" s="172">
        <f>'Α1.2.1 ΠΔΕ Εθνικό'!F7+'Α1.2.2 ΠΔΕ Συγχρημ.'!F7+'Α1.2.3 ΤΑΑ'!F7+'Α1.2.4 Πράσινο Ταμείο'!F7+'Α1.2.5 ΑΝΤΩΝΗΣ ΤΡΙΣΗΣ κτλ'!F7</f>
        <v>0</v>
      </c>
      <c r="G7" s="172">
        <f>'Α1.2.1 ΠΔΕ Εθνικό'!G7+'Α1.2.2 ΠΔΕ Συγχρημ.'!G7+'Α1.2.3 ΤΑΑ'!G7+'Α1.2.4 Πράσινο Ταμείο'!G7+'Α1.2.5 ΑΝΤΩΝΗΣ ΤΡΙΣΗΣ κτλ'!G7</f>
        <v>0</v>
      </c>
      <c r="H7" s="172">
        <f>'Α1.2.1 ΠΔΕ Εθνικό'!H7+'Α1.2.2 ΠΔΕ Συγχρημ.'!H7+'Α1.2.3 ΤΑΑ'!H7+'Α1.2.4 Πράσινο Ταμείο'!H7+'Α1.2.5 ΑΝΤΩΝΗΣ ΤΡΙΣΗΣ κτλ'!H7</f>
        <v>0</v>
      </c>
      <c r="I7" s="172">
        <f>'Α1.2.1 ΠΔΕ Εθνικό'!I7+'Α1.2.2 ΠΔΕ Συγχρημ.'!I7+'Α1.2.3 ΤΑΑ'!I7+'Α1.2.4 Πράσινο Ταμείο'!I7+'Α1.2.5 ΑΝΤΩΝΗΣ ΤΡΙΣΗΣ κτλ'!I7</f>
        <v>0</v>
      </c>
    </row>
    <row r="8" spans="1:9" x14ac:dyDescent="0.2">
      <c r="A8" s="82"/>
      <c r="B8" s="42">
        <v>113</v>
      </c>
      <c r="C8" s="43" t="s">
        <v>597</v>
      </c>
      <c r="D8" s="172">
        <f>'Α1.2.1 ΠΔΕ Εθνικό'!D8+'Α1.2.2 ΠΔΕ Συγχρημ.'!D8+'Α1.2.3 ΤΑΑ'!D8+'Α1.2.4 Πράσινο Ταμείο'!D8+'Α1.2.5 ΑΝΤΩΝΗΣ ΤΡΙΣΗΣ κτλ'!D8</f>
        <v>0</v>
      </c>
      <c r="E8" s="172">
        <f>'Α1.2.1 ΠΔΕ Εθνικό'!E8+'Α1.2.2 ΠΔΕ Συγχρημ.'!E8+'Α1.2.3 ΤΑΑ'!E8+'Α1.2.4 Πράσινο Ταμείο'!E8+'Α1.2.5 ΑΝΤΩΝΗΣ ΤΡΙΣΗΣ κτλ'!E8</f>
        <v>0</v>
      </c>
      <c r="F8" s="172">
        <f>'Α1.2.1 ΠΔΕ Εθνικό'!F8+'Α1.2.2 ΠΔΕ Συγχρημ.'!F8+'Α1.2.3 ΤΑΑ'!F8+'Α1.2.4 Πράσινο Ταμείο'!F8+'Α1.2.5 ΑΝΤΩΝΗΣ ΤΡΙΣΗΣ κτλ'!F8</f>
        <v>0</v>
      </c>
      <c r="G8" s="172">
        <f>'Α1.2.1 ΠΔΕ Εθνικό'!G8+'Α1.2.2 ΠΔΕ Συγχρημ.'!G8+'Α1.2.3 ΤΑΑ'!G8+'Α1.2.4 Πράσινο Ταμείο'!G8+'Α1.2.5 ΑΝΤΩΝΗΣ ΤΡΙΣΗΣ κτλ'!G8</f>
        <v>0</v>
      </c>
      <c r="H8" s="172">
        <f>'Α1.2.1 ΠΔΕ Εθνικό'!H8+'Α1.2.2 ΠΔΕ Συγχρημ.'!H8+'Α1.2.3 ΤΑΑ'!H8+'Α1.2.4 Πράσινο Ταμείο'!H8+'Α1.2.5 ΑΝΤΩΝΗΣ ΤΡΙΣΗΣ κτλ'!H8</f>
        <v>0</v>
      </c>
      <c r="I8" s="172">
        <f>'Α1.2.1 ΠΔΕ Εθνικό'!I8+'Α1.2.2 ΠΔΕ Συγχρημ.'!I8+'Α1.2.3 ΤΑΑ'!I8+'Α1.2.4 Πράσινο Ταμείο'!I8+'Α1.2.5 ΑΝΤΩΝΗΣ ΤΡΙΣΗΣ κτλ'!I8</f>
        <v>0</v>
      </c>
    </row>
    <row r="9" spans="1:9" x14ac:dyDescent="0.2">
      <c r="A9" s="38">
        <v>2</v>
      </c>
      <c r="B9" s="38">
        <v>12</v>
      </c>
      <c r="C9" s="46" t="s">
        <v>598</v>
      </c>
      <c r="D9" s="239">
        <f>'Α1.2.1 ΠΔΕ Εθνικό'!D9+'Α1.2.2 ΠΔΕ Συγχρημ.'!D9+'Α1.2.3 ΤΑΑ'!D9+'Α1.2.4 Πράσινο Ταμείο'!D9+'Α1.2.5 ΑΝΤΩΝΗΣ ΤΡΙΣΗΣ κτλ'!D9</f>
        <v>0</v>
      </c>
      <c r="E9" s="239">
        <f>'Α1.2.1 ΠΔΕ Εθνικό'!E9+'Α1.2.2 ΠΔΕ Συγχρημ.'!E9+'Α1.2.3 ΤΑΑ'!E9+'Α1.2.4 Πράσινο Ταμείο'!E9+'Α1.2.5 ΑΝΤΩΝΗΣ ΤΡΙΣΗΣ κτλ'!E9</f>
        <v>0</v>
      </c>
      <c r="F9" s="239">
        <f>'Α1.2.1 ΠΔΕ Εθνικό'!F9+'Α1.2.2 ΠΔΕ Συγχρημ.'!F9+'Α1.2.3 ΤΑΑ'!F9+'Α1.2.4 Πράσινο Ταμείο'!F9+'Α1.2.5 ΑΝΤΩΝΗΣ ΤΡΙΣΗΣ κτλ'!F9</f>
        <v>0</v>
      </c>
      <c r="G9" s="239">
        <f>'Α1.2.1 ΠΔΕ Εθνικό'!G9+'Α1.2.2 ΠΔΕ Συγχρημ.'!G9+'Α1.2.3 ΤΑΑ'!G9+'Α1.2.4 Πράσινο Ταμείο'!G9+'Α1.2.5 ΑΝΤΩΝΗΣ ΤΡΙΣΗΣ κτλ'!G9</f>
        <v>0</v>
      </c>
      <c r="H9" s="239">
        <f>'Α1.2.1 ΠΔΕ Εθνικό'!H9+'Α1.2.2 ΠΔΕ Συγχρημ.'!H9+'Α1.2.3 ΤΑΑ'!H9+'Α1.2.4 Πράσινο Ταμείο'!H9+'Α1.2.5 ΑΝΤΩΝΗΣ ΤΡΙΣΗΣ κτλ'!H9</f>
        <v>0</v>
      </c>
      <c r="I9" s="239">
        <f>'Α1.2.1 ΠΔΕ Εθνικό'!I9+'Α1.2.2 ΠΔΕ Συγχρημ.'!I9+'Α1.2.3 ΤΑΑ'!I9+'Α1.2.4 Πράσινο Ταμείο'!I9+'Α1.2.5 ΑΝΤΩΝΗΣ ΤΡΙΣΗΣ κτλ'!I9</f>
        <v>0</v>
      </c>
    </row>
    <row r="10" spans="1:9" x14ac:dyDescent="0.2">
      <c r="A10" s="38">
        <v>3</v>
      </c>
      <c r="B10" s="38">
        <v>13</v>
      </c>
      <c r="C10" s="46" t="s">
        <v>599</v>
      </c>
      <c r="D10" s="239">
        <f>'Α1.2.1 ΠΔΕ Εθνικό'!D10+'Α1.2.2 ΠΔΕ Συγχρημ.'!D10+'Α1.2.3 ΤΑΑ'!D10+'Α1.2.4 Πράσινο Ταμείο'!D10+'Α1.2.5 ΑΝΤΩΝΗΣ ΤΡΙΣΗΣ κτλ'!D10</f>
        <v>88176</v>
      </c>
      <c r="E10" s="239">
        <f>'Α1.2.1 ΠΔΕ Εθνικό'!E10+'Α1.2.2 ΠΔΕ Συγχρημ.'!E10+'Α1.2.3 ΤΑΑ'!E10+'Α1.2.4 Πράσινο Ταμείο'!E10+'Α1.2.5 ΑΝΤΩΝΗΣ ΤΡΙΣΗΣ κτλ'!E10</f>
        <v>443016</v>
      </c>
      <c r="F10" s="239">
        <f>'Α1.2.1 ΠΔΕ Εθνικό'!F10+'Α1.2.2 ΠΔΕ Συγχρημ.'!F10+'Α1.2.3 ΤΑΑ'!F10+'Α1.2.4 Πράσινο Ταμείο'!F10+'Α1.2.5 ΑΝΤΩΝΗΣ ΤΡΙΣΗΣ κτλ'!F10</f>
        <v>1116314.57</v>
      </c>
      <c r="G10" s="239">
        <f>'Α1.2.1 ΠΔΕ Εθνικό'!G10+'Α1.2.2 ΠΔΕ Συγχρημ.'!G10+'Α1.2.3 ΤΑΑ'!G10+'Α1.2.4 Πράσινο Ταμείο'!G10+'Α1.2.5 ΑΝΤΩΝΗΣ ΤΡΙΣΗΣ κτλ'!G10</f>
        <v>1053991</v>
      </c>
      <c r="H10" s="239">
        <f>'Α1.2.1 ΠΔΕ Εθνικό'!H10+'Α1.2.2 ΠΔΕ Συγχρημ.'!H10+'Α1.2.3 ΤΑΑ'!H10+'Α1.2.4 Πράσινο Ταμείο'!H10+'Α1.2.5 ΑΝΤΩΝΗΣ ΤΡΙΣΗΣ κτλ'!H10</f>
        <v>1053991</v>
      </c>
      <c r="I10" s="239">
        <f>'Α1.2.1 ΠΔΕ Εθνικό'!I10+'Α1.2.2 ΠΔΕ Συγχρημ.'!I10+'Α1.2.3 ΤΑΑ'!I10+'Α1.2.4 Πράσινο Ταμείο'!I10+'Α1.2.5 ΑΝΤΩΝΗΣ ΤΡΙΣΗΣ κτλ'!I10</f>
        <v>991491</v>
      </c>
    </row>
    <row r="11" spans="1:9" x14ac:dyDescent="0.2">
      <c r="A11" s="82"/>
      <c r="B11" s="45">
        <v>13101</v>
      </c>
      <c r="C11" s="43" t="s">
        <v>600</v>
      </c>
      <c r="D11" s="172">
        <f>'Α1.2.1 ΠΔΕ Εθνικό'!D11+'Α1.2.2 ΠΔΕ Συγχρημ.'!D11+'Α1.2.3 ΤΑΑ'!D11+'Α1.2.4 Πράσινο Ταμείο'!D11+'Α1.2.5 ΑΝΤΩΝΗΣ ΤΡΙΣΗΣ κτλ'!D11</f>
        <v>0</v>
      </c>
      <c r="E11" s="172">
        <f>'Α1.2.1 ΠΔΕ Εθνικό'!E11+'Α1.2.2 ΠΔΕ Συγχρημ.'!E11+'Α1.2.3 ΤΑΑ'!E11+'Α1.2.4 Πράσινο Ταμείο'!E11+'Α1.2.5 ΑΝΤΩΝΗΣ ΤΡΙΣΗΣ κτλ'!E11</f>
        <v>0</v>
      </c>
      <c r="F11" s="172">
        <f>'Α1.2.1 ΠΔΕ Εθνικό'!F11+'Α1.2.2 ΠΔΕ Συγχρημ.'!F11+'Α1.2.3 ΤΑΑ'!F11+'Α1.2.4 Πράσινο Ταμείο'!F11+'Α1.2.5 ΑΝΤΩΝΗΣ ΤΡΙΣΗΣ κτλ'!F11</f>
        <v>0</v>
      </c>
      <c r="G11" s="172">
        <f>'Α1.2.1 ΠΔΕ Εθνικό'!G11+'Α1.2.2 ΠΔΕ Συγχρημ.'!G11+'Α1.2.3 ΤΑΑ'!G11+'Α1.2.4 Πράσινο Ταμείο'!G11+'Α1.2.5 ΑΝΤΩΝΗΣ ΤΡΙΣΗΣ κτλ'!G11</f>
        <v>0</v>
      </c>
      <c r="H11" s="172">
        <f>'Α1.2.1 ΠΔΕ Εθνικό'!H11+'Α1.2.2 ΠΔΕ Συγχρημ.'!H11+'Α1.2.3 ΤΑΑ'!H11+'Α1.2.4 Πράσινο Ταμείο'!H11+'Α1.2.5 ΑΝΤΩΝΗΣ ΤΡΙΣΗΣ κτλ'!H11</f>
        <v>0</v>
      </c>
      <c r="I11" s="172">
        <f>'Α1.2.1 ΠΔΕ Εθνικό'!I11+'Α1.2.2 ΠΔΕ Συγχρημ.'!I11+'Α1.2.3 ΤΑΑ'!I11+'Α1.2.4 Πράσινο Ταμείο'!I11+'Α1.2.5 ΑΝΤΩΝΗΣ ΤΡΙΣΗΣ κτλ'!I11</f>
        <v>0</v>
      </c>
    </row>
    <row r="12" spans="1:9" x14ac:dyDescent="0.2">
      <c r="A12" s="82"/>
      <c r="B12" s="45">
        <v>13401</v>
      </c>
      <c r="C12" s="43" t="s">
        <v>715</v>
      </c>
      <c r="D12" s="172">
        <f>'Α1.2.1 ΠΔΕ Εθνικό'!D12+'Α1.2.2 ΠΔΕ Συγχρημ.'!D12+'Α1.2.3 ΤΑΑ'!D12+'Α1.2.4 Πράσινο Ταμείο'!D12+'Α1.2.5 ΑΝΤΩΝΗΣ ΤΡΙΣΗΣ κτλ'!D12</f>
        <v>88176</v>
      </c>
      <c r="E12" s="172">
        <f>'Α1.2.1 ΠΔΕ Εθνικό'!E12+'Α1.2.2 ΠΔΕ Συγχρημ.'!E12+'Α1.2.3 ΤΑΑ'!E12+'Α1.2.4 Πράσινο Ταμείο'!E12+'Α1.2.5 ΑΝΤΩΝΗΣ ΤΡΙΣΗΣ κτλ'!E12</f>
        <v>443016</v>
      </c>
      <c r="F12" s="172">
        <f>'Α1.2.1 ΠΔΕ Εθνικό'!F12+'Α1.2.2 ΠΔΕ Συγχρημ.'!F12+'Α1.2.3 ΤΑΑ'!F12+'Α1.2.4 Πράσινο Ταμείο'!F12+'Α1.2.5 ΑΝΤΩΝΗΣ ΤΡΙΣΗΣ κτλ'!F12</f>
        <v>1116314.57</v>
      </c>
      <c r="G12" s="172">
        <f>'Α1.2.1 ΠΔΕ Εθνικό'!G12+'Α1.2.2 ΠΔΕ Συγχρημ.'!G12+'Α1.2.3 ΤΑΑ'!G12+'Α1.2.4 Πράσινο Ταμείο'!G12+'Α1.2.5 ΑΝΤΩΝΗΣ ΤΡΙΣΗΣ κτλ'!G12</f>
        <v>616314.57000000007</v>
      </c>
      <c r="H12" s="172">
        <f>'Α1.2.1 ΠΔΕ Εθνικό'!H12+'Α1.2.2 ΠΔΕ Συγχρημ.'!H12+'Α1.2.3 ΤΑΑ'!H12+'Α1.2.4 Πράσινο Ταμείο'!H12+'Α1.2.5 ΑΝΤΩΝΗΣ ΤΡΙΣΗΣ κτλ'!H12</f>
        <v>616314.57000000007</v>
      </c>
      <c r="I12" s="172">
        <f>'Α1.2.1 ΠΔΕ Εθνικό'!I12+'Α1.2.2 ΠΔΕ Συγχρημ.'!I12+'Α1.2.3 ΤΑΑ'!I12+'Α1.2.4 Πράσινο Ταμείο'!I12+'Α1.2.5 ΑΝΤΩΝΗΣ ΤΡΙΣΗΣ κτλ'!I12</f>
        <v>553814.57000000007</v>
      </c>
    </row>
    <row r="13" spans="1:9" x14ac:dyDescent="0.2">
      <c r="A13" s="82"/>
      <c r="B13" s="45">
        <v>13104</v>
      </c>
      <c r="C13" s="43" t="s">
        <v>602</v>
      </c>
      <c r="D13" s="172">
        <f>'Α1.2.1 ΠΔΕ Εθνικό'!D13+'Α1.2.2 ΠΔΕ Συγχρημ.'!D13+'Α1.2.3 ΤΑΑ'!D13+'Α1.2.4 Πράσινο Ταμείο'!D13+'Α1.2.5 ΑΝΤΩΝΗΣ ΤΡΙΣΗΣ κτλ'!D13</f>
        <v>0</v>
      </c>
      <c r="E13" s="172">
        <f>'Α1.2.1 ΠΔΕ Εθνικό'!E13+'Α1.2.2 ΠΔΕ Συγχρημ.'!E13+'Α1.2.3 ΤΑΑ'!E13+'Α1.2.4 Πράσινο Ταμείο'!E13+'Α1.2.5 ΑΝΤΩΝΗΣ ΤΡΙΣΗΣ κτλ'!E13</f>
        <v>0</v>
      </c>
      <c r="F13" s="172">
        <f>'Α1.2.1 ΠΔΕ Εθνικό'!F13+'Α1.2.2 ΠΔΕ Συγχρημ.'!F13+'Α1.2.3 ΤΑΑ'!F13+'Α1.2.4 Πράσινο Ταμείο'!F13+'Α1.2.5 ΑΝΤΩΝΗΣ ΤΡΙΣΗΣ κτλ'!F13</f>
        <v>0</v>
      </c>
      <c r="G13" s="172">
        <f>'Α1.2.1 ΠΔΕ Εθνικό'!G13+'Α1.2.2 ΠΔΕ Συγχρημ.'!G13+'Α1.2.3 ΤΑΑ'!G13+'Α1.2.4 Πράσινο Ταμείο'!G13+'Α1.2.5 ΑΝΤΩΝΗΣ ΤΡΙΣΗΣ κτλ'!G13</f>
        <v>0</v>
      </c>
      <c r="H13" s="172">
        <f>'Α1.2.1 ΠΔΕ Εθνικό'!H13+'Α1.2.2 ΠΔΕ Συγχρημ.'!H13+'Α1.2.3 ΤΑΑ'!H13+'Α1.2.4 Πράσινο Ταμείο'!H13+'Α1.2.5 ΑΝΤΩΝΗΣ ΤΡΙΣΗΣ κτλ'!H13</f>
        <v>0</v>
      </c>
      <c r="I13" s="172">
        <f>'Α1.2.1 ΠΔΕ Εθνικό'!I13+'Α1.2.2 ΠΔΕ Συγχρημ.'!I13+'Α1.2.3 ΤΑΑ'!I13+'Α1.2.4 Πράσινο Ταμείο'!I13+'Α1.2.5 ΑΝΤΩΝΗΣ ΤΡΙΣΗΣ κτλ'!I13</f>
        <v>0</v>
      </c>
    </row>
    <row r="14" spans="1:9" x14ac:dyDescent="0.2">
      <c r="A14" s="82"/>
      <c r="B14" s="45">
        <v>13404</v>
      </c>
      <c r="C14" s="43" t="s">
        <v>603</v>
      </c>
      <c r="D14" s="172">
        <f>'Α1.2.1 ΠΔΕ Εθνικό'!D14+'Α1.2.2 ΠΔΕ Συγχρημ.'!D14+'Α1.2.3 ΤΑΑ'!D14+'Α1.2.4 Πράσινο Ταμείο'!D14+'Α1.2.5 ΑΝΤΩΝΗΣ ΤΡΙΣΗΣ κτλ'!D14</f>
        <v>0</v>
      </c>
      <c r="E14" s="172">
        <f>'Α1.2.1 ΠΔΕ Εθνικό'!E14+'Α1.2.2 ΠΔΕ Συγχρημ.'!E14+'Α1.2.3 ΤΑΑ'!E14+'Α1.2.4 Πράσινο Ταμείο'!E14+'Α1.2.5 ΑΝΤΩΝΗΣ ΤΡΙΣΗΣ κτλ'!E14</f>
        <v>0</v>
      </c>
      <c r="F14" s="172">
        <f>'Α1.2.1 ΠΔΕ Εθνικό'!F14+'Α1.2.2 ΠΔΕ Συγχρημ.'!F14+'Α1.2.3 ΤΑΑ'!F14+'Α1.2.4 Πράσινο Ταμείο'!F14+'Α1.2.5 ΑΝΤΩΝΗΣ ΤΡΙΣΗΣ κτλ'!F14</f>
        <v>0</v>
      </c>
      <c r="G14" s="172">
        <f>'Α1.2.1 ΠΔΕ Εθνικό'!G14+'Α1.2.2 ΠΔΕ Συγχρημ.'!G14+'Α1.2.3 ΤΑΑ'!G14+'Α1.2.4 Πράσινο Ταμείο'!G14+'Α1.2.5 ΑΝΤΩΝΗΣ ΤΡΙΣΗΣ κτλ'!G14</f>
        <v>0</v>
      </c>
      <c r="H14" s="172">
        <f>'Α1.2.1 ΠΔΕ Εθνικό'!H14+'Α1.2.2 ΠΔΕ Συγχρημ.'!H14+'Α1.2.3 ΤΑΑ'!H14+'Α1.2.4 Πράσινο Ταμείο'!H14+'Α1.2.5 ΑΝΤΩΝΗΣ ΤΡΙΣΗΣ κτλ'!H14</f>
        <v>0</v>
      </c>
      <c r="I14" s="172">
        <f>'Α1.2.1 ΠΔΕ Εθνικό'!I14+'Α1.2.2 ΠΔΕ Συγχρημ.'!I14+'Α1.2.3 ΤΑΑ'!I14+'Α1.2.4 Πράσινο Ταμείο'!I14+'Α1.2.5 ΑΝΤΩΝΗΣ ΤΡΙΣΗΣ κτλ'!I14</f>
        <v>0</v>
      </c>
    </row>
    <row r="15" spans="1:9" x14ac:dyDescent="0.2">
      <c r="A15" s="82"/>
      <c r="B15" s="45">
        <v>13502</v>
      </c>
      <c r="C15" s="43" t="s">
        <v>604</v>
      </c>
      <c r="D15" s="172">
        <f>'Α1.2.1 ΠΔΕ Εθνικό'!D15+'Α1.2.2 ΠΔΕ Συγχρημ.'!D15+'Α1.2.3 ΤΑΑ'!D15+'Α1.2.4 Πράσινο Ταμείο'!D15+'Α1.2.5 ΑΝΤΩΝΗΣ ΤΡΙΣΗΣ κτλ'!D15</f>
        <v>0</v>
      </c>
      <c r="E15" s="172">
        <f>'Α1.2.1 ΠΔΕ Εθνικό'!E15+'Α1.2.2 ΠΔΕ Συγχρημ.'!E15+'Α1.2.3 ΤΑΑ'!E15+'Α1.2.4 Πράσινο Ταμείο'!E15+'Α1.2.5 ΑΝΤΩΝΗΣ ΤΡΙΣΗΣ κτλ'!E15</f>
        <v>0</v>
      </c>
      <c r="F15" s="172">
        <f>'Α1.2.1 ΠΔΕ Εθνικό'!F15+'Α1.2.2 ΠΔΕ Συγχρημ.'!F15+'Α1.2.3 ΤΑΑ'!F15+'Α1.2.4 Πράσινο Ταμείο'!F15+'Α1.2.5 ΑΝΤΩΝΗΣ ΤΡΙΣΗΣ κτλ'!F15</f>
        <v>0</v>
      </c>
      <c r="G15" s="172">
        <f>'Α1.2.1 ΠΔΕ Εθνικό'!G15+'Α1.2.2 ΠΔΕ Συγχρημ.'!G15+'Α1.2.3 ΤΑΑ'!G15+'Α1.2.4 Πράσινο Ταμείο'!G15+'Α1.2.5 ΑΝΤΩΝΗΣ ΤΡΙΣΗΣ κτλ'!G15</f>
        <v>0</v>
      </c>
      <c r="H15" s="172">
        <f>'Α1.2.1 ΠΔΕ Εθνικό'!H15+'Α1.2.2 ΠΔΕ Συγχρημ.'!H15+'Α1.2.3 ΤΑΑ'!H15+'Α1.2.4 Πράσινο Ταμείο'!H15+'Α1.2.5 ΑΝΤΩΝΗΣ ΤΡΙΣΗΣ κτλ'!H15</f>
        <v>0</v>
      </c>
      <c r="I15" s="172">
        <f>'Α1.2.1 ΠΔΕ Εθνικό'!I15+'Α1.2.2 ΠΔΕ Συγχρημ.'!I15+'Α1.2.3 ΤΑΑ'!I15+'Α1.2.4 Πράσινο Ταμείο'!I15+'Α1.2.5 ΑΝΤΩΝΗΣ ΤΡΙΣΗΣ κτλ'!I15</f>
        <v>0</v>
      </c>
    </row>
    <row r="16" spans="1:9" x14ac:dyDescent="0.2">
      <c r="A16" s="38">
        <v>4</v>
      </c>
      <c r="B16" s="38">
        <v>14</v>
      </c>
      <c r="C16" s="46" t="s">
        <v>605</v>
      </c>
      <c r="D16" s="239">
        <f>'Α1.2.1 ΠΔΕ Εθνικό'!D16+'Α1.2.2 ΠΔΕ Συγχρημ.'!D16+'Α1.2.3 ΤΑΑ'!D16+'Α1.2.4 Πράσινο Ταμείο'!D16+'Α1.2.5 ΑΝΤΩΝΗΣ ΤΡΙΣΗΣ κτλ'!D16</f>
        <v>0</v>
      </c>
      <c r="E16" s="239">
        <f>'Α1.2.1 ΠΔΕ Εθνικό'!E16+'Α1.2.2 ΠΔΕ Συγχρημ.'!E16+'Α1.2.3 ΤΑΑ'!E16+'Α1.2.4 Πράσινο Ταμείο'!E16+'Α1.2.5 ΑΝΤΩΝΗΣ ΤΡΙΣΗΣ κτλ'!E16</f>
        <v>0</v>
      </c>
      <c r="F16" s="239">
        <f>'Α1.2.1 ΠΔΕ Εθνικό'!F16+'Α1.2.2 ΠΔΕ Συγχρημ.'!F16+'Α1.2.3 ΤΑΑ'!F16+'Α1.2.4 Πράσινο Ταμείο'!F16+'Α1.2.5 ΑΝΤΩΝΗΣ ΤΡΙΣΗΣ κτλ'!F16</f>
        <v>0</v>
      </c>
      <c r="G16" s="239">
        <f>'Α1.2.1 ΠΔΕ Εθνικό'!G16+'Α1.2.2 ΠΔΕ Συγχρημ.'!G16+'Α1.2.3 ΤΑΑ'!G16+'Α1.2.4 Πράσινο Ταμείο'!G16+'Α1.2.5 ΑΝΤΩΝΗΣ ΤΡΙΣΗΣ κτλ'!G16</f>
        <v>0</v>
      </c>
      <c r="H16" s="239">
        <f>'Α1.2.1 ΠΔΕ Εθνικό'!H16+'Α1.2.2 ΠΔΕ Συγχρημ.'!H16+'Α1.2.3 ΤΑΑ'!H16+'Α1.2.4 Πράσινο Ταμείο'!H16+'Α1.2.5 ΑΝΤΩΝΗΣ ΤΡΙΣΗΣ κτλ'!H16</f>
        <v>0</v>
      </c>
      <c r="I16" s="239">
        <f>'Α1.2.1 ΠΔΕ Εθνικό'!I16+'Α1.2.2 ΠΔΕ Συγχρημ.'!I16+'Α1.2.3 ΤΑΑ'!I16+'Α1.2.4 Πράσινο Ταμείο'!I16+'Α1.2.5 ΑΝΤΩΝΗΣ ΤΡΙΣΗΣ κτλ'!I16</f>
        <v>0</v>
      </c>
    </row>
    <row r="17" spans="1:9" x14ac:dyDescent="0.2">
      <c r="A17" s="38">
        <v>5</v>
      </c>
      <c r="B17" s="38">
        <v>15</v>
      </c>
      <c r="C17" s="46" t="s">
        <v>606</v>
      </c>
      <c r="D17" s="239">
        <f>'Α1.2.1 ΠΔΕ Εθνικό'!D17+'Α1.2.2 ΠΔΕ Συγχρημ.'!D17+'Α1.2.3 ΤΑΑ'!D17+'Α1.2.4 Πράσινο Ταμείο'!D17+'Α1.2.5 ΑΝΤΩΝΗΣ ΤΡΙΣΗΣ κτλ'!D17</f>
        <v>0</v>
      </c>
      <c r="E17" s="239">
        <f>'Α1.2.1 ΠΔΕ Εθνικό'!E17+'Α1.2.2 ΠΔΕ Συγχρημ.'!E17+'Α1.2.3 ΤΑΑ'!E17+'Α1.2.4 Πράσινο Ταμείο'!E17+'Α1.2.5 ΑΝΤΩΝΗΣ ΤΡΙΣΗΣ κτλ'!E17</f>
        <v>0</v>
      </c>
      <c r="F17" s="239">
        <f>'Α1.2.1 ΠΔΕ Εθνικό'!F17+'Α1.2.2 ΠΔΕ Συγχρημ.'!F17+'Α1.2.3 ΤΑΑ'!F17+'Α1.2.4 Πράσινο Ταμείο'!F17+'Α1.2.5 ΑΝΤΩΝΗΣ ΤΡΙΣΗΣ κτλ'!F17</f>
        <v>0</v>
      </c>
      <c r="G17" s="239">
        <f>'Α1.2.1 ΠΔΕ Εθνικό'!G17+'Α1.2.2 ΠΔΕ Συγχρημ.'!G17+'Α1.2.3 ΤΑΑ'!G17+'Α1.2.4 Πράσινο Ταμείο'!G17+'Α1.2.5 ΑΝΤΩΝΗΣ ΤΡΙΣΗΣ κτλ'!G17</f>
        <v>0</v>
      </c>
      <c r="H17" s="239">
        <f>'Α1.2.1 ΠΔΕ Εθνικό'!H17+'Α1.2.2 ΠΔΕ Συγχρημ.'!H17+'Α1.2.3 ΤΑΑ'!H17+'Α1.2.4 Πράσινο Ταμείο'!H17+'Α1.2.5 ΑΝΤΩΝΗΣ ΤΡΙΣΗΣ κτλ'!H17</f>
        <v>0</v>
      </c>
      <c r="I17" s="239">
        <f>'Α1.2.1 ΠΔΕ Εθνικό'!I17+'Α1.2.2 ΠΔΕ Συγχρημ.'!I17+'Α1.2.3 ΤΑΑ'!I17+'Α1.2.4 Πράσινο Ταμείο'!I17+'Α1.2.5 ΑΝΤΩΝΗΣ ΤΡΙΣΗΣ κτλ'!I17</f>
        <v>0</v>
      </c>
    </row>
    <row r="18" spans="1:9" x14ac:dyDescent="0.2">
      <c r="A18" s="82"/>
      <c r="B18" s="45">
        <v>151</v>
      </c>
      <c r="C18" s="43" t="s">
        <v>607</v>
      </c>
      <c r="D18" s="172">
        <f>'Α1.2.1 ΠΔΕ Εθνικό'!D18+'Α1.2.2 ΠΔΕ Συγχρημ.'!D18+'Α1.2.3 ΤΑΑ'!D18+'Α1.2.4 Πράσινο Ταμείο'!D18+'Α1.2.5 ΑΝΤΩΝΗΣ ΤΡΙΣΗΣ κτλ'!D18</f>
        <v>0</v>
      </c>
      <c r="E18" s="172">
        <f>'Α1.2.1 ΠΔΕ Εθνικό'!E18+'Α1.2.2 ΠΔΕ Συγχρημ.'!E18+'Α1.2.3 ΤΑΑ'!E18+'Α1.2.4 Πράσινο Ταμείο'!E18+'Α1.2.5 ΑΝΤΩΝΗΣ ΤΡΙΣΗΣ κτλ'!E18</f>
        <v>0</v>
      </c>
      <c r="F18" s="172">
        <f>'Α1.2.1 ΠΔΕ Εθνικό'!F18+'Α1.2.2 ΠΔΕ Συγχρημ.'!F18+'Α1.2.3 ΤΑΑ'!F18+'Α1.2.4 Πράσινο Ταμείο'!F18+'Α1.2.5 ΑΝΤΩΝΗΣ ΤΡΙΣΗΣ κτλ'!F18</f>
        <v>0</v>
      </c>
      <c r="G18" s="172">
        <f>'Α1.2.1 ΠΔΕ Εθνικό'!G18+'Α1.2.2 ΠΔΕ Συγχρημ.'!G18+'Α1.2.3 ΤΑΑ'!G18+'Α1.2.4 Πράσινο Ταμείο'!G18+'Α1.2.5 ΑΝΤΩΝΗΣ ΤΡΙΣΗΣ κτλ'!G18</f>
        <v>0</v>
      </c>
      <c r="H18" s="172">
        <f>'Α1.2.1 ΠΔΕ Εθνικό'!H18+'Α1.2.2 ΠΔΕ Συγχρημ.'!H18+'Α1.2.3 ΤΑΑ'!H18+'Α1.2.4 Πράσινο Ταμείο'!H18+'Α1.2.5 ΑΝΤΩΝΗΣ ΤΡΙΣΗΣ κτλ'!H18</f>
        <v>0</v>
      </c>
      <c r="I18" s="172">
        <f>'Α1.2.1 ΠΔΕ Εθνικό'!I18+'Α1.2.2 ΠΔΕ Συγχρημ.'!I18+'Α1.2.3 ΤΑΑ'!I18+'Α1.2.4 Πράσινο Ταμείο'!I18+'Α1.2.5 ΑΝΤΩΝΗΣ ΤΡΙΣΗΣ κτλ'!I18</f>
        <v>0</v>
      </c>
    </row>
    <row r="19" spans="1:9" x14ac:dyDescent="0.2">
      <c r="A19" s="82"/>
      <c r="B19" s="45">
        <v>1540101</v>
      </c>
      <c r="C19" s="43" t="s">
        <v>608</v>
      </c>
      <c r="D19" s="172">
        <f>'Α1.2.1 ΠΔΕ Εθνικό'!D19+'Α1.2.2 ΠΔΕ Συγχρημ.'!D19+'Α1.2.3 ΤΑΑ'!D19+'Α1.2.4 Πράσινο Ταμείο'!D19+'Α1.2.5 ΑΝΤΩΝΗΣ ΤΡΙΣΗΣ κτλ'!D19</f>
        <v>0</v>
      </c>
      <c r="E19" s="172">
        <f>'Α1.2.1 ΠΔΕ Εθνικό'!E19+'Α1.2.2 ΠΔΕ Συγχρημ.'!E19+'Α1.2.3 ΤΑΑ'!E19+'Α1.2.4 Πράσινο Ταμείο'!E19+'Α1.2.5 ΑΝΤΩΝΗΣ ΤΡΙΣΗΣ κτλ'!E19</f>
        <v>0</v>
      </c>
      <c r="F19" s="172">
        <f>'Α1.2.1 ΠΔΕ Εθνικό'!F19+'Α1.2.2 ΠΔΕ Συγχρημ.'!F19+'Α1.2.3 ΤΑΑ'!F19+'Α1.2.4 Πράσινο Ταμείο'!F19+'Α1.2.5 ΑΝΤΩΝΗΣ ΤΡΙΣΗΣ κτλ'!F19</f>
        <v>0</v>
      </c>
      <c r="G19" s="172">
        <f>'Α1.2.1 ΠΔΕ Εθνικό'!G19+'Α1.2.2 ΠΔΕ Συγχρημ.'!G19+'Α1.2.3 ΤΑΑ'!G19+'Α1.2.4 Πράσινο Ταμείο'!G19+'Α1.2.5 ΑΝΤΩΝΗΣ ΤΡΙΣΗΣ κτλ'!G19</f>
        <v>0</v>
      </c>
      <c r="H19" s="172">
        <f>'Α1.2.1 ΠΔΕ Εθνικό'!H19+'Α1.2.2 ΠΔΕ Συγχρημ.'!H19+'Α1.2.3 ΤΑΑ'!H19+'Α1.2.4 Πράσινο Ταμείο'!H19+'Α1.2.5 ΑΝΤΩΝΗΣ ΤΡΙΣΗΣ κτλ'!H19</f>
        <v>0</v>
      </c>
      <c r="I19" s="172">
        <f>'Α1.2.1 ΠΔΕ Εθνικό'!I19+'Α1.2.2 ΠΔΕ Συγχρημ.'!I19+'Α1.2.3 ΤΑΑ'!I19+'Α1.2.4 Πράσινο Ταμείο'!I19+'Α1.2.5 ΑΝΤΩΝΗΣ ΤΡΙΣΗΣ κτλ'!I19</f>
        <v>0</v>
      </c>
    </row>
    <row r="20" spans="1:9" x14ac:dyDescent="0.2">
      <c r="A20" s="38">
        <v>6</v>
      </c>
      <c r="B20" s="38">
        <v>31</v>
      </c>
      <c r="C20" s="46" t="s">
        <v>609</v>
      </c>
      <c r="D20" s="239">
        <f>'Α1.2.1 ΠΔΕ Εθνικό'!D20+'Α1.2.2 ΠΔΕ Συγχρημ.'!D20+'Α1.2.3 ΤΑΑ'!D20+'Α1.2.4 Πράσινο Ταμείο'!D20+'Α1.2.5 ΑΝΤΩΝΗΣ ΤΡΙΣΗΣ κτλ'!D20</f>
        <v>0</v>
      </c>
      <c r="E20" s="239">
        <f>'Α1.2.1 ΠΔΕ Εθνικό'!E20+'Α1.2.2 ΠΔΕ Συγχρημ.'!E20+'Α1.2.3 ΤΑΑ'!E20+'Α1.2.4 Πράσινο Ταμείο'!E20+'Α1.2.5 ΑΝΤΩΝΗΣ ΤΡΙΣΗΣ κτλ'!E20</f>
        <v>0</v>
      </c>
      <c r="F20" s="239">
        <f>'Α1.2.1 ΠΔΕ Εθνικό'!F20+'Α1.2.2 ΠΔΕ Συγχρημ.'!F20+'Α1.2.3 ΤΑΑ'!F20+'Α1.2.4 Πράσινο Ταμείο'!F20+'Α1.2.5 ΑΝΤΩΝΗΣ ΤΡΙΣΗΣ κτλ'!F20</f>
        <v>0</v>
      </c>
      <c r="G20" s="239">
        <f>'Α1.2.1 ΠΔΕ Εθνικό'!G20+'Α1.2.2 ΠΔΕ Συγχρημ.'!G20+'Α1.2.3 ΤΑΑ'!G20+'Α1.2.4 Πράσινο Ταμείο'!G20+'Α1.2.5 ΑΝΤΩΝΗΣ ΤΡΙΣΗΣ κτλ'!G20</f>
        <v>0</v>
      </c>
      <c r="H20" s="239">
        <f>'Α1.2.1 ΠΔΕ Εθνικό'!H20+'Α1.2.2 ΠΔΕ Συγχρημ.'!H20+'Α1.2.3 ΤΑΑ'!H20+'Α1.2.4 Πράσινο Ταμείο'!H20+'Α1.2.5 ΑΝΤΩΝΗΣ ΤΡΙΣΗΣ κτλ'!H20</f>
        <v>0</v>
      </c>
      <c r="I20" s="239">
        <f>'Α1.2.1 ΠΔΕ Εθνικό'!I20+'Α1.2.2 ΠΔΕ Συγχρημ.'!I20+'Α1.2.3 ΤΑΑ'!I20+'Α1.2.4 Πράσινο Ταμείο'!I20+'Α1.2.5 ΑΝΤΩΝΗΣ ΤΡΙΣΗΣ κτλ'!I20</f>
        <v>0</v>
      </c>
    </row>
    <row r="21" spans="1:9" x14ac:dyDescent="0.2">
      <c r="A21" s="38">
        <v>7</v>
      </c>
      <c r="B21" s="38">
        <v>32</v>
      </c>
      <c r="C21" s="46" t="s">
        <v>610</v>
      </c>
      <c r="D21" s="239">
        <f>'Α1.2.1 ΠΔΕ Εθνικό'!D21+'Α1.2.2 ΠΔΕ Συγχρημ.'!D21+'Α1.2.3 ΤΑΑ'!D21+'Α1.2.4 Πράσινο Ταμείο'!D21+'Α1.2.5 ΑΝΤΩΝΗΣ ΤΡΙΣΗΣ κτλ'!D21</f>
        <v>0</v>
      </c>
      <c r="E21" s="239">
        <f>'Α1.2.1 ΠΔΕ Εθνικό'!E21+'Α1.2.2 ΠΔΕ Συγχρημ.'!E21+'Α1.2.3 ΤΑΑ'!E21+'Α1.2.4 Πράσινο Ταμείο'!E21+'Α1.2.5 ΑΝΤΩΝΗΣ ΤΡΙΣΗΣ κτλ'!E21</f>
        <v>0</v>
      </c>
      <c r="F21" s="239">
        <f>'Α1.2.1 ΠΔΕ Εθνικό'!F21+'Α1.2.2 ΠΔΕ Συγχρημ.'!F21+'Α1.2.3 ΤΑΑ'!F21+'Α1.2.4 Πράσινο Ταμείο'!F21+'Α1.2.5 ΑΝΤΩΝΗΣ ΤΡΙΣΗΣ κτλ'!F21</f>
        <v>0</v>
      </c>
      <c r="G21" s="239">
        <f>'Α1.2.1 ΠΔΕ Εθνικό'!G21+'Α1.2.2 ΠΔΕ Συγχρημ.'!G21+'Α1.2.3 ΤΑΑ'!G21+'Α1.2.4 Πράσινο Ταμείο'!G21+'Α1.2.5 ΑΝΤΩΝΗΣ ΤΡΙΣΗΣ κτλ'!G21</f>
        <v>0</v>
      </c>
      <c r="H21" s="239">
        <f>'Α1.2.1 ΠΔΕ Εθνικό'!H21+'Α1.2.2 ΠΔΕ Συγχρημ.'!H21+'Α1.2.3 ΤΑΑ'!H21+'Α1.2.4 Πράσινο Ταμείο'!H21+'Α1.2.5 ΑΝΤΩΝΗΣ ΤΡΙΣΗΣ κτλ'!H21</f>
        <v>0</v>
      </c>
      <c r="I21" s="239">
        <f>'Α1.2.1 ΠΔΕ Εθνικό'!I21+'Α1.2.2 ΠΔΕ Συγχρημ.'!I21+'Α1.2.3 ΤΑΑ'!I21+'Α1.2.4 Πράσινο Ταμείο'!I21+'Α1.2.5 ΑΝΤΩΝΗΣ ΤΡΙΣΗΣ κτλ'!I21</f>
        <v>0</v>
      </c>
    </row>
    <row r="22" spans="1:9" x14ac:dyDescent="0.2">
      <c r="A22" s="38">
        <v>8</v>
      </c>
      <c r="B22" s="38">
        <v>33</v>
      </c>
      <c r="C22" s="46" t="s">
        <v>611</v>
      </c>
      <c r="D22" s="239">
        <f>'Α1.2.1 ΠΔΕ Εθνικό'!D22+'Α1.2.2 ΠΔΕ Συγχρημ.'!D22+'Α1.2.3 ΤΑΑ'!D22+'Α1.2.4 Πράσινο Ταμείο'!D22+'Α1.2.5 ΑΝΤΩΝΗΣ ΤΡΙΣΗΣ κτλ'!D22</f>
        <v>0</v>
      </c>
      <c r="E22" s="239">
        <f>'Α1.2.1 ΠΔΕ Εθνικό'!E22+'Α1.2.2 ΠΔΕ Συγχρημ.'!E22+'Α1.2.3 ΤΑΑ'!E22+'Α1.2.4 Πράσινο Ταμείο'!E22+'Α1.2.5 ΑΝΤΩΝΗΣ ΤΡΙΣΗΣ κτλ'!E22</f>
        <v>0</v>
      </c>
      <c r="F22" s="239">
        <f>'Α1.2.1 ΠΔΕ Εθνικό'!F22+'Α1.2.2 ΠΔΕ Συγχρημ.'!F22+'Α1.2.3 ΤΑΑ'!F22+'Α1.2.4 Πράσινο Ταμείο'!F22+'Α1.2.5 ΑΝΤΩΝΗΣ ΤΡΙΣΗΣ κτλ'!F22</f>
        <v>0</v>
      </c>
      <c r="G22" s="239">
        <f>'Α1.2.1 ΠΔΕ Εθνικό'!G22+'Α1.2.2 ΠΔΕ Συγχρημ.'!G22+'Α1.2.3 ΤΑΑ'!G22+'Α1.2.4 Πράσινο Ταμείο'!G22+'Α1.2.5 ΑΝΤΩΝΗΣ ΤΡΙΣΗΣ κτλ'!G22</f>
        <v>0</v>
      </c>
      <c r="H22" s="239">
        <f>'Α1.2.1 ΠΔΕ Εθνικό'!H22+'Α1.2.2 ΠΔΕ Συγχρημ.'!H22+'Α1.2.3 ΤΑΑ'!H22+'Α1.2.4 Πράσινο Ταμείο'!H22+'Α1.2.5 ΑΝΤΩΝΗΣ ΤΡΙΣΗΣ κτλ'!H22</f>
        <v>0</v>
      </c>
      <c r="I22" s="239">
        <f>'Α1.2.1 ΠΔΕ Εθνικό'!I22+'Α1.2.2 ΠΔΕ Συγχρημ.'!I22+'Α1.2.3 ΤΑΑ'!I22+'Α1.2.4 Πράσινο Ταμείο'!I22+'Α1.2.5 ΑΝΤΩΝΗΣ ΤΡΙΣΗΣ κτλ'!I22</f>
        <v>0</v>
      </c>
    </row>
    <row r="23" spans="1:9" x14ac:dyDescent="0.2">
      <c r="A23" s="169" t="s">
        <v>612</v>
      </c>
      <c r="B23" s="164"/>
      <c r="C23" s="165" t="s">
        <v>613</v>
      </c>
      <c r="D23" s="166">
        <f t="shared" ref="D23:I23" si="1">D24+D34+D35+D38+D42+D43+D44+D45+D46+D47+D48</f>
        <v>1472470.09</v>
      </c>
      <c r="E23" s="166">
        <f t="shared" si="1"/>
        <v>1021772.23</v>
      </c>
      <c r="F23" s="166">
        <f t="shared" si="1"/>
        <v>939163.74</v>
      </c>
      <c r="G23" s="166">
        <f t="shared" si="1"/>
        <v>1053990.98</v>
      </c>
      <c r="H23" s="166">
        <f t="shared" si="1"/>
        <v>1053990.98</v>
      </c>
      <c r="I23" s="166">
        <f t="shared" si="1"/>
        <v>991490.98</v>
      </c>
    </row>
    <row r="24" spans="1:9" x14ac:dyDescent="0.2">
      <c r="A24" s="170">
        <v>9</v>
      </c>
      <c r="B24" s="38">
        <v>21</v>
      </c>
      <c r="C24" s="46" t="s">
        <v>614</v>
      </c>
      <c r="D24" s="239">
        <f>'Α1.2.1 ΠΔΕ Εθνικό'!D24+'Α1.2.2 ΠΔΕ Συγχρημ.'!D24+'Α1.2.3 ΤΑΑ'!D24+'Α1.2.4 Πράσινο Ταμείο'!D24+'Α1.2.5 ΑΝΤΩΝΗΣ ΤΡΙΣΗΣ κτλ'!D24</f>
        <v>0</v>
      </c>
      <c r="E24" s="239">
        <f>'Α1.2.1 ΠΔΕ Εθνικό'!E24+'Α1.2.2 ΠΔΕ Συγχρημ.'!E24+'Α1.2.3 ΤΑΑ'!E24+'Α1.2.4 Πράσινο Ταμείο'!E24+'Α1.2.5 ΑΝΤΩΝΗΣ ΤΡΙΣΗΣ κτλ'!E24</f>
        <v>0</v>
      </c>
      <c r="F24" s="239">
        <f>'Α1.2.1 ΠΔΕ Εθνικό'!F24+'Α1.2.2 ΠΔΕ Συγχρημ.'!F24+'Α1.2.3 ΤΑΑ'!F24+'Α1.2.4 Πράσινο Ταμείο'!F24+'Α1.2.5 ΑΝΤΩΝΗΣ ΤΡΙΣΗΣ κτλ'!F24</f>
        <v>0</v>
      </c>
      <c r="G24" s="239">
        <f>'Α1.2.1 ΠΔΕ Εθνικό'!G24+'Α1.2.2 ΠΔΕ Συγχρημ.'!G24+'Α1.2.3 ΤΑΑ'!G24+'Α1.2.4 Πράσινο Ταμείο'!G24+'Α1.2.5 ΑΝΤΩΝΗΣ ΤΡΙΣΗΣ κτλ'!G24</f>
        <v>0</v>
      </c>
      <c r="H24" s="239">
        <f>'Α1.2.1 ΠΔΕ Εθνικό'!H24+'Α1.2.2 ΠΔΕ Συγχρημ.'!H24+'Α1.2.3 ΤΑΑ'!H24+'Α1.2.4 Πράσινο Ταμείο'!H24+'Α1.2.5 ΑΝΤΩΝΗΣ ΤΡΙΣΗΣ κτλ'!H24</f>
        <v>0</v>
      </c>
      <c r="I24" s="239">
        <f>'Α1.2.1 ΠΔΕ Εθνικό'!I24+'Α1.2.2 ΠΔΕ Συγχρημ.'!I24+'Α1.2.3 ΤΑΑ'!I24+'Α1.2.4 Πράσινο Ταμείο'!I24+'Α1.2.5 ΑΝΤΩΝΗΣ ΤΡΙΣΗΣ κτλ'!I24</f>
        <v>0</v>
      </c>
    </row>
    <row r="25" spans="1:9" x14ac:dyDescent="0.2">
      <c r="A25" s="171"/>
      <c r="B25" s="45" t="s">
        <v>615</v>
      </c>
      <c r="C25" s="43" t="s">
        <v>616</v>
      </c>
      <c r="D25" s="172">
        <f>'Α1.2.1 ΠΔΕ Εθνικό'!D25+'Α1.2.2 ΠΔΕ Συγχρημ.'!D25+'Α1.2.3 ΤΑΑ'!D25+'Α1.2.4 Πράσινο Ταμείο'!D25+'Α1.2.5 ΑΝΤΩΝΗΣ ΤΡΙΣΗΣ κτλ'!D25</f>
        <v>0</v>
      </c>
      <c r="E25" s="172">
        <f>'Α1.2.1 ΠΔΕ Εθνικό'!E25+'Α1.2.2 ΠΔΕ Συγχρημ.'!E25+'Α1.2.3 ΤΑΑ'!E25+'Α1.2.4 Πράσινο Ταμείο'!E25+'Α1.2.5 ΑΝΤΩΝΗΣ ΤΡΙΣΗΣ κτλ'!E25</f>
        <v>0</v>
      </c>
      <c r="F25" s="172">
        <f>'Α1.2.1 ΠΔΕ Εθνικό'!F25+'Α1.2.2 ΠΔΕ Συγχρημ.'!F25+'Α1.2.3 ΤΑΑ'!F25+'Α1.2.4 Πράσινο Ταμείο'!F25+'Α1.2.5 ΑΝΤΩΝΗΣ ΤΡΙΣΗΣ κτλ'!F25</f>
        <v>0</v>
      </c>
      <c r="G25" s="172">
        <f>'Α1.2.1 ΠΔΕ Εθνικό'!G25+'Α1.2.2 ΠΔΕ Συγχρημ.'!G25+'Α1.2.3 ΤΑΑ'!G25+'Α1.2.4 Πράσινο Ταμείο'!G25+'Α1.2.5 ΑΝΤΩΝΗΣ ΤΡΙΣΗΣ κτλ'!G25</f>
        <v>0</v>
      </c>
      <c r="H25" s="172">
        <f>'Α1.2.1 ΠΔΕ Εθνικό'!H25+'Α1.2.2 ΠΔΕ Συγχρημ.'!H25+'Α1.2.3 ΤΑΑ'!H25+'Α1.2.4 Πράσινο Ταμείο'!H25+'Α1.2.5 ΑΝΤΩΝΗΣ ΤΡΙΣΗΣ κτλ'!H25</f>
        <v>0</v>
      </c>
      <c r="I25" s="172">
        <f>'Α1.2.1 ΠΔΕ Εθνικό'!I25+'Α1.2.2 ΠΔΕ Συγχρημ.'!I25+'Α1.2.3 ΤΑΑ'!I25+'Α1.2.4 Πράσινο Ταμείο'!I25+'Α1.2.5 ΑΝΤΩΝΗΣ ΤΡΙΣΗΣ κτλ'!I25</f>
        <v>0</v>
      </c>
    </row>
    <row r="26" spans="1:9" x14ac:dyDescent="0.2">
      <c r="A26" s="171"/>
      <c r="B26" s="45">
        <v>21101</v>
      </c>
      <c r="C26" s="43" t="s">
        <v>617</v>
      </c>
      <c r="D26" s="172">
        <f>'Α1.2.1 ΠΔΕ Εθνικό'!D26+'Α1.2.2 ΠΔΕ Συγχρημ.'!D26+'Α1.2.3 ΤΑΑ'!D26+'Α1.2.4 Πράσινο Ταμείο'!D26+'Α1.2.5 ΑΝΤΩΝΗΣ ΤΡΙΣΗΣ κτλ'!D26</f>
        <v>0</v>
      </c>
      <c r="E26" s="172">
        <f>'Α1.2.1 ΠΔΕ Εθνικό'!E26+'Α1.2.2 ΠΔΕ Συγχρημ.'!E26+'Α1.2.3 ΤΑΑ'!E26+'Α1.2.4 Πράσινο Ταμείο'!E26+'Α1.2.5 ΑΝΤΩΝΗΣ ΤΡΙΣΗΣ κτλ'!E26</f>
        <v>0</v>
      </c>
      <c r="F26" s="172">
        <f>'Α1.2.1 ΠΔΕ Εθνικό'!F26+'Α1.2.2 ΠΔΕ Συγχρημ.'!F26+'Α1.2.3 ΤΑΑ'!F26+'Α1.2.4 Πράσινο Ταμείο'!F26+'Α1.2.5 ΑΝΤΩΝΗΣ ΤΡΙΣΗΣ κτλ'!F26</f>
        <v>0</v>
      </c>
      <c r="G26" s="172">
        <f>'Α1.2.1 ΠΔΕ Εθνικό'!G26+'Α1.2.2 ΠΔΕ Συγχρημ.'!G26+'Α1.2.3 ΤΑΑ'!G26+'Α1.2.4 Πράσινο Ταμείο'!G26+'Α1.2.5 ΑΝΤΩΝΗΣ ΤΡΙΣΗΣ κτλ'!G26</f>
        <v>0</v>
      </c>
      <c r="H26" s="172">
        <f>'Α1.2.1 ΠΔΕ Εθνικό'!H26+'Α1.2.2 ΠΔΕ Συγχρημ.'!H26+'Α1.2.3 ΤΑΑ'!H26+'Α1.2.4 Πράσινο Ταμείο'!H26+'Α1.2.5 ΑΝΤΩΝΗΣ ΤΡΙΣΗΣ κτλ'!H26</f>
        <v>0</v>
      </c>
      <c r="I26" s="172">
        <f>'Α1.2.1 ΠΔΕ Εθνικό'!I26+'Α1.2.2 ΠΔΕ Συγχρημ.'!I26+'Α1.2.3 ΤΑΑ'!I26+'Α1.2.4 Πράσινο Ταμείο'!I26+'Α1.2.5 ΑΝΤΩΝΗΣ ΤΡΙΣΗΣ κτλ'!I26</f>
        <v>0</v>
      </c>
    </row>
    <row r="27" spans="1:9" x14ac:dyDescent="0.2">
      <c r="A27" s="171"/>
      <c r="B27" s="45">
        <v>21201</v>
      </c>
      <c r="C27" s="43" t="s">
        <v>618</v>
      </c>
      <c r="D27" s="172">
        <f>'Α1.2.1 ΠΔΕ Εθνικό'!D27+'Α1.2.2 ΠΔΕ Συγχρημ.'!D27+'Α1.2.3 ΤΑΑ'!D27+'Α1.2.4 Πράσινο Ταμείο'!D27+'Α1.2.5 ΑΝΤΩΝΗΣ ΤΡΙΣΗΣ κτλ'!D27</f>
        <v>0</v>
      </c>
      <c r="E27" s="172">
        <f>'Α1.2.1 ΠΔΕ Εθνικό'!E27+'Α1.2.2 ΠΔΕ Συγχρημ.'!E27+'Α1.2.3 ΤΑΑ'!E27+'Α1.2.4 Πράσινο Ταμείο'!E27+'Α1.2.5 ΑΝΤΩΝΗΣ ΤΡΙΣΗΣ κτλ'!E27</f>
        <v>0</v>
      </c>
      <c r="F27" s="172">
        <f>'Α1.2.1 ΠΔΕ Εθνικό'!F27+'Α1.2.2 ΠΔΕ Συγχρημ.'!F27+'Α1.2.3 ΤΑΑ'!F27+'Α1.2.4 Πράσινο Ταμείο'!F27+'Α1.2.5 ΑΝΤΩΝΗΣ ΤΡΙΣΗΣ κτλ'!F27</f>
        <v>0</v>
      </c>
      <c r="G27" s="172">
        <f>'Α1.2.1 ΠΔΕ Εθνικό'!G27+'Α1.2.2 ΠΔΕ Συγχρημ.'!G27+'Α1.2.3 ΤΑΑ'!G27+'Α1.2.4 Πράσινο Ταμείο'!G27+'Α1.2.5 ΑΝΤΩΝΗΣ ΤΡΙΣΗΣ κτλ'!G27</f>
        <v>0</v>
      </c>
      <c r="H27" s="172">
        <f>'Α1.2.1 ΠΔΕ Εθνικό'!H27+'Α1.2.2 ΠΔΕ Συγχρημ.'!H27+'Α1.2.3 ΤΑΑ'!H27+'Α1.2.4 Πράσινο Ταμείο'!H27+'Α1.2.5 ΑΝΤΩΝΗΣ ΤΡΙΣΗΣ κτλ'!H27</f>
        <v>0</v>
      </c>
      <c r="I27" s="172">
        <f>'Α1.2.1 ΠΔΕ Εθνικό'!I27+'Α1.2.2 ΠΔΕ Συγχρημ.'!I27+'Α1.2.3 ΤΑΑ'!I27+'Α1.2.4 Πράσινο Ταμείο'!I27+'Α1.2.5 ΑΝΤΩΝΗΣ ΤΡΙΣΗΣ κτλ'!I27</f>
        <v>0</v>
      </c>
    </row>
    <row r="28" spans="1:9" x14ac:dyDescent="0.2">
      <c r="A28" s="171"/>
      <c r="B28" s="45">
        <v>21301</v>
      </c>
      <c r="C28" s="43" t="s">
        <v>619</v>
      </c>
      <c r="D28" s="172">
        <f>'Α1.2.1 ΠΔΕ Εθνικό'!D28+'Α1.2.2 ΠΔΕ Συγχρημ.'!D28+'Α1.2.3 ΤΑΑ'!D28+'Α1.2.4 Πράσινο Ταμείο'!D28+'Α1.2.5 ΑΝΤΩΝΗΣ ΤΡΙΣΗΣ κτλ'!D28</f>
        <v>0</v>
      </c>
      <c r="E28" s="172">
        <f>'Α1.2.1 ΠΔΕ Εθνικό'!E28+'Α1.2.2 ΠΔΕ Συγχρημ.'!E28+'Α1.2.3 ΤΑΑ'!E28+'Α1.2.4 Πράσινο Ταμείο'!E28+'Α1.2.5 ΑΝΤΩΝΗΣ ΤΡΙΣΗΣ κτλ'!E28</f>
        <v>0</v>
      </c>
      <c r="F28" s="172">
        <f>'Α1.2.1 ΠΔΕ Εθνικό'!F28+'Α1.2.2 ΠΔΕ Συγχρημ.'!F28+'Α1.2.3 ΤΑΑ'!F28+'Α1.2.4 Πράσινο Ταμείο'!F28+'Α1.2.5 ΑΝΤΩΝΗΣ ΤΡΙΣΗΣ κτλ'!F28</f>
        <v>0</v>
      </c>
      <c r="G28" s="172">
        <f>'Α1.2.1 ΠΔΕ Εθνικό'!G28+'Α1.2.2 ΠΔΕ Συγχρημ.'!G28+'Α1.2.3 ΤΑΑ'!G28+'Α1.2.4 Πράσινο Ταμείο'!G28+'Α1.2.5 ΑΝΤΩΝΗΣ ΤΡΙΣΗΣ κτλ'!G28</f>
        <v>0</v>
      </c>
      <c r="H28" s="172">
        <f>'Α1.2.1 ΠΔΕ Εθνικό'!H28+'Α1.2.2 ΠΔΕ Συγχρημ.'!H28+'Α1.2.3 ΤΑΑ'!H28+'Α1.2.4 Πράσινο Ταμείο'!H28+'Α1.2.5 ΑΝΤΩΝΗΣ ΤΡΙΣΗΣ κτλ'!H28</f>
        <v>0</v>
      </c>
      <c r="I28" s="172">
        <f>'Α1.2.1 ΠΔΕ Εθνικό'!I28+'Α1.2.2 ΠΔΕ Συγχρημ.'!I28+'Α1.2.3 ΤΑΑ'!I28+'Α1.2.4 Πράσινο Ταμείο'!I28+'Α1.2.5 ΑΝΤΩΝΗΣ ΤΡΙΣΗΣ κτλ'!I28</f>
        <v>0</v>
      </c>
    </row>
    <row r="29" spans="1:9" x14ac:dyDescent="0.2">
      <c r="A29" s="171"/>
      <c r="B29" s="45" t="s">
        <v>620</v>
      </c>
      <c r="C29" s="43" t="s">
        <v>621</v>
      </c>
      <c r="D29" s="172">
        <f>'Α1.2.1 ΠΔΕ Εθνικό'!D29+'Α1.2.2 ΠΔΕ Συγχρημ.'!D29+'Α1.2.3 ΤΑΑ'!D29+'Α1.2.4 Πράσινο Ταμείο'!D29+'Α1.2.5 ΑΝΤΩΝΗΣ ΤΡΙΣΗΣ κτλ'!D39</f>
        <v>0</v>
      </c>
      <c r="E29" s="172">
        <f>'Α1.2.1 ΠΔΕ Εθνικό'!E29+'Α1.2.2 ΠΔΕ Συγχρημ.'!E29+'Α1.2.3 ΤΑΑ'!E29+'Α1.2.4 Πράσινο Ταμείο'!E29+'Α1.2.5 ΑΝΤΩΝΗΣ ΤΡΙΣΗΣ κτλ'!E39</f>
        <v>0</v>
      </c>
      <c r="F29" s="172">
        <f>'Α1.2.1 ΠΔΕ Εθνικό'!F29+'Α1.2.2 ΠΔΕ Συγχρημ.'!F29+'Α1.2.3 ΤΑΑ'!F29+'Α1.2.4 Πράσινο Ταμείο'!F29+'Α1.2.5 ΑΝΤΩΝΗΣ ΤΡΙΣΗΣ κτλ'!F39</f>
        <v>0</v>
      </c>
      <c r="G29" s="172">
        <f>'Α1.2.1 ΠΔΕ Εθνικό'!G29+'Α1.2.2 ΠΔΕ Συγχρημ.'!G29+'Α1.2.3 ΤΑΑ'!G29+'Α1.2.4 Πράσινο Ταμείο'!G29+'Α1.2.5 ΑΝΤΩΝΗΣ ΤΡΙΣΗΣ κτλ'!G39</f>
        <v>0</v>
      </c>
      <c r="H29" s="172">
        <f>'Α1.2.1 ΠΔΕ Εθνικό'!H29+'Α1.2.2 ΠΔΕ Συγχρημ.'!H29+'Α1.2.3 ΤΑΑ'!H29+'Α1.2.4 Πράσινο Ταμείο'!H29+'Α1.2.5 ΑΝΤΩΝΗΣ ΤΡΙΣΗΣ κτλ'!H39</f>
        <v>0</v>
      </c>
      <c r="I29" s="172">
        <f>'Α1.2.1 ΠΔΕ Εθνικό'!I29+'Α1.2.2 ΠΔΕ Συγχρημ.'!I29+'Α1.2.3 ΤΑΑ'!I29+'Α1.2.4 Πράσινο Ταμείο'!I29+'Α1.2.5 ΑΝΤΩΝΗΣ ΤΡΙΣΗΣ κτλ'!I39</f>
        <v>0</v>
      </c>
    </row>
    <row r="30" spans="1:9" x14ac:dyDescent="0.2">
      <c r="A30" s="171"/>
      <c r="B30" s="45">
        <v>21102</v>
      </c>
      <c r="C30" s="43" t="s">
        <v>622</v>
      </c>
      <c r="D30" s="172">
        <f>'Α1.2.1 ΠΔΕ Εθνικό'!D30+'Α1.2.2 ΠΔΕ Συγχρημ.'!D30+'Α1.2.3 ΤΑΑ'!D30+'Α1.2.4 Πράσινο Ταμείο'!D30+'Α1.2.5 ΑΝΤΩΝΗΣ ΤΡΙΣΗΣ κτλ'!D30</f>
        <v>0</v>
      </c>
      <c r="E30" s="172">
        <f>'Α1.2.1 ΠΔΕ Εθνικό'!E30+'Α1.2.2 ΠΔΕ Συγχρημ.'!E30+'Α1.2.3 ΤΑΑ'!E30+'Α1.2.4 Πράσινο Ταμείο'!E30+'Α1.2.5 ΑΝΤΩΝΗΣ ΤΡΙΣΗΣ κτλ'!E30</f>
        <v>0</v>
      </c>
      <c r="F30" s="172">
        <f>'Α1.2.1 ΠΔΕ Εθνικό'!F30+'Α1.2.2 ΠΔΕ Συγχρημ.'!F30+'Α1.2.3 ΤΑΑ'!F30+'Α1.2.4 Πράσινο Ταμείο'!F30+'Α1.2.5 ΑΝΤΩΝΗΣ ΤΡΙΣΗΣ κτλ'!F30</f>
        <v>0</v>
      </c>
      <c r="G30" s="172">
        <f>'Α1.2.1 ΠΔΕ Εθνικό'!G30+'Α1.2.2 ΠΔΕ Συγχρημ.'!G30+'Α1.2.3 ΤΑΑ'!G30+'Α1.2.4 Πράσινο Ταμείο'!G30+'Α1.2.5 ΑΝΤΩΝΗΣ ΤΡΙΣΗΣ κτλ'!G30</f>
        <v>0</v>
      </c>
      <c r="H30" s="172">
        <f>'Α1.2.1 ΠΔΕ Εθνικό'!H30+'Α1.2.2 ΠΔΕ Συγχρημ.'!H30+'Α1.2.3 ΤΑΑ'!H30+'Α1.2.4 Πράσινο Ταμείο'!H30+'Α1.2.5 ΑΝΤΩΝΗΣ ΤΡΙΣΗΣ κτλ'!H30</f>
        <v>0</v>
      </c>
      <c r="I30" s="172">
        <f>'Α1.2.1 ΠΔΕ Εθνικό'!I30+'Α1.2.2 ΠΔΕ Συγχρημ.'!I30+'Α1.2.3 ΤΑΑ'!I30+'Α1.2.4 Πράσινο Ταμείο'!I30+'Α1.2.5 ΑΝΤΩΝΗΣ ΤΡΙΣΗΣ κτλ'!I30</f>
        <v>0</v>
      </c>
    </row>
    <row r="31" spans="1:9" x14ac:dyDescent="0.2">
      <c r="A31" s="171"/>
      <c r="B31" s="45">
        <v>21202</v>
      </c>
      <c r="C31" s="43" t="s">
        <v>623</v>
      </c>
      <c r="D31" s="172">
        <f>'Α1.2.1 ΠΔΕ Εθνικό'!D31+'Α1.2.2 ΠΔΕ Συγχρημ.'!D31+'Α1.2.3 ΤΑΑ'!D31+'Α1.2.4 Πράσινο Ταμείο'!D31+'Α1.2.5 ΑΝΤΩΝΗΣ ΤΡΙΣΗΣ κτλ'!D31</f>
        <v>0</v>
      </c>
      <c r="E31" s="172">
        <f>'Α1.2.1 ΠΔΕ Εθνικό'!E31+'Α1.2.2 ΠΔΕ Συγχρημ.'!E31+'Α1.2.3 ΤΑΑ'!E31+'Α1.2.4 Πράσινο Ταμείο'!E31+'Α1.2.5 ΑΝΤΩΝΗΣ ΤΡΙΣΗΣ κτλ'!E31</f>
        <v>0</v>
      </c>
      <c r="F31" s="172">
        <f>'Α1.2.1 ΠΔΕ Εθνικό'!F31+'Α1.2.2 ΠΔΕ Συγχρημ.'!F31+'Α1.2.3 ΤΑΑ'!F31+'Α1.2.4 Πράσινο Ταμείο'!F31+'Α1.2.5 ΑΝΤΩΝΗΣ ΤΡΙΣΗΣ κτλ'!F31</f>
        <v>0</v>
      </c>
      <c r="G31" s="172">
        <f>'Α1.2.1 ΠΔΕ Εθνικό'!G31+'Α1.2.2 ΠΔΕ Συγχρημ.'!G31+'Α1.2.3 ΤΑΑ'!G31+'Α1.2.4 Πράσινο Ταμείο'!G31+'Α1.2.5 ΑΝΤΩΝΗΣ ΤΡΙΣΗΣ κτλ'!G31</f>
        <v>0</v>
      </c>
      <c r="H31" s="172">
        <f>'Α1.2.1 ΠΔΕ Εθνικό'!H31+'Α1.2.2 ΠΔΕ Συγχρημ.'!H31+'Α1.2.3 ΤΑΑ'!H31+'Α1.2.4 Πράσινο Ταμείο'!H31+'Α1.2.5 ΑΝΤΩΝΗΣ ΤΡΙΣΗΣ κτλ'!H31</f>
        <v>0</v>
      </c>
      <c r="I31" s="172">
        <f>'Α1.2.1 ΠΔΕ Εθνικό'!I31+'Α1.2.2 ΠΔΕ Συγχρημ.'!I31+'Α1.2.3 ΤΑΑ'!I31+'Α1.2.4 Πράσινο Ταμείο'!I31+'Α1.2.5 ΑΝΤΩΝΗΣ ΤΡΙΣΗΣ κτλ'!I31</f>
        <v>0</v>
      </c>
    </row>
    <row r="32" spans="1:9" x14ac:dyDescent="0.2">
      <c r="A32" s="171"/>
      <c r="B32" s="45">
        <v>21302</v>
      </c>
      <c r="C32" s="43" t="s">
        <v>624</v>
      </c>
      <c r="D32" s="172">
        <f>'Α1.2.1 ΠΔΕ Εθνικό'!D32+'Α1.2.2 ΠΔΕ Συγχρημ.'!D32+'Α1.2.3 ΤΑΑ'!D32+'Α1.2.4 Πράσινο Ταμείο'!D32+'Α1.2.5 ΑΝΤΩΝΗΣ ΤΡΙΣΗΣ κτλ'!D32</f>
        <v>0</v>
      </c>
      <c r="E32" s="172">
        <f>'Α1.2.1 ΠΔΕ Εθνικό'!E32+'Α1.2.2 ΠΔΕ Συγχρημ.'!E32+'Α1.2.3 ΤΑΑ'!E32+'Α1.2.4 Πράσινο Ταμείο'!E32+'Α1.2.5 ΑΝΤΩΝΗΣ ΤΡΙΣΗΣ κτλ'!E32</f>
        <v>0</v>
      </c>
      <c r="F32" s="172">
        <f>'Α1.2.1 ΠΔΕ Εθνικό'!F32+'Α1.2.2 ΠΔΕ Συγχρημ.'!F32+'Α1.2.3 ΤΑΑ'!F32+'Α1.2.4 Πράσινο Ταμείο'!F32+'Α1.2.5 ΑΝΤΩΝΗΣ ΤΡΙΣΗΣ κτλ'!F32</f>
        <v>0</v>
      </c>
      <c r="G32" s="172">
        <f>'Α1.2.1 ΠΔΕ Εθνικό'!G32+'Α1.2.2 ΠΔΕ Συγχρημ.'!G32+'Α1.2.3 ΤΑΑ'!G32+'Α1.2.4 Πράσινο Ταμείο'!G32+'Α1.2.5 ΑΝΤΩΝΗΣ ΤΡΙΣΗΣ κτλ'!G32</f>
        <v>0</v>
      </c>
      <c r="H32" s="172">
        <f>'Α1.2.1 ΠΔΕ Εθνικό'!H32+'Α1.2.2 ΠΔΕ Συγχρημ.'!H32+'Α1.2.3 ΤΑΑ'!H32+'Α1.2.4 Πράσινο Ταμείο'!H32+'Α1.2.5 ΑΝΤΩΝΗΣ ΤΡΙΣΗΣ κτλ'!H32</f>
        <v>0</v>
      </c>
      <c r="I32" s="172">
        <f>'Α1.2.1 ΠΔΕ Εθνικό'!I32+'Α1.2.2 ΠΔΕ Συγχρημ.'!I32+'Α1.2.3 ΤΑΑ'!I32+'Α1.2.4 Πράσινο Ταμείο'!I32+'Α1.2.5 ΑΝΤΩΝΗΣ ΤΡΙΣΗΣ κτλ'!I32</f>
        <v>0</v>
      </c>
    </row>
    <row r="33" spans="1:9" x14ac:dyDescent="0.2">
      <c r="A33" s="171"/>
      <c r="B33" s="45">
        <v>219</v>
      </c>
      <c r="C33" s="43" t="s">
        <v>625</v>
      </c>
      <c r="D33" s="172">
        <f>'Α1.2.1 ΠΔΕ Εθνικό'!D33+'Α1.2.2 ΠΔΕ Συγχρημ.'!D33+'Α1.2.3 ΤΑΑ'!D33+'Α1.2.4 Πράσινο Ταμείο'!D33+'Α1.2.5 ΑΝΤΩΝΗΣ ΤΡΙΣΗΣ κτλ'!D33</f>
        <v>0</v>
      </c>
      <c r="E33" s="172">
        <f>'Α1.2.1 ΠΔΕ Εθνικό'!E33+'Α1.2.2 ΠΔΕ Συγχρημ.'!E33+'Α1.2.3 ΤΑΑ'!E33+'Α1.2.4 Πράσινο Ταμείο'!E33+'Α1.2.5 ΑΝΤΩΝΗΣ ΤΡΙΣΗΣ κτλ'!E33</f>
        <v>0</v>
      </c>
      <c r="F33" s="172">
        <f>'Α1.2.1 ΠΔΕ Εθνικό'!F33+'Α1.2.2 ΠΔΕ Συγχρημ.'!F33+'Α1.2.3 ΤΑΑ'!F33+'Α1.2.4 Πράσινο Ταμείο'!F33+'Α1.2.5 ΑΝΤΩΝΗΣ ΤΡΙΣΗΣ κτλ'!F33</f>
        <v>0</v>
      </c>
      <c r="G33" s="172">
        <f>'Α1.2.1 ΠΔΕ Εθνικό'!G33+'Α1.2.2 ΠΔΕ Συγχρημ.'!G33+'Α1.2.3 ΤΑΑ'!G33+'Α1.2.4 Πράσινο Ταμείο'!G33+'Α1.2.5 ΑΝΤΩΝΗΣ ΤΡΙΣΗΣ κτλ'!G33</f>
        <v>0</v>
      </c>
      <c r="H33" s="172">
        <f>'Α1.2.1 ΠΔΕ Εθνικό'!H33+'Α1.2.2 ΠΔΕ Συγχρημ.'!H33+'Α1.2.3 ΤΑΑ'!H33+'Α1.2.4 Πράσινο Ταμείο'!H33+'Α1.2.5 ΑΝΤΩΝΗΣ ΤΡΙΣΗΣ κτλ'!H33</f>
        <v>0</v>
      </c>
      <c r="I33" s="172">
        <f>'Α1.2.1 ΠΔΕ Εθνικό'!I33+'Α1.2.2 ΠΔΕ Συγχρημ.'!I33+'Α1.2.3 ΤΑΑ'!I33+'Α1.2.4 Πράσινο Ταμείο'!I33+'Α1.2.5 ΑΝΤΩΝΗΣ ΤΡΙΣΗΣ κτλ'!I33</f>
        <v>0</v>
      </c>
    </row>
    <row r="34" spans="1:9" x14ac:dyDescent="0.2">
      <c r="A34" s="170">
        <v>10</v>
      </c>
      <c r="B34" s="38">
        <v>22</v>
      </c>
      <c r="C34" s="46" t="s">
        <v>626</v>
      </c>
      <c r="D34" s="239">
        <f>'Α1.2.1 ΠΔΕ Εθνικό'!D34+'Α1.2.2 ΠΔΕ Συγχρημ.'!D34+'Α1.2.3 ΤΑΑ'!D34+'Α1.2.4 Πράσινο Ταμείο'!D34+'Α1.2.5 ΑΝΤΩΝΗΣ ΤΡΙΣΗΣ κτλ'!D34</f>
        <v>0</v>
      </c>
      <c r="E34" s="239">
        <f>'Α1.2.1 ΠΔΕ Εθνικό'!E34+'Α1.2.2 ΠΔΕ Συγχρημ.'!E34+'Α1.2.3 ΤΑΑ'!E34+'Α1.2.4 Πράσινο Ταμείο'!E34+'Α1.2.5 ΑΝΤΩΝΗΣ ΤΡΙΣΗΣ κτλ'!E34</f>
        <v>0</v>
      </c>
      <c r="F34" s="239">
        <f>'Α1.2.1 ΠΔΕ Εθνικό'!F34+'Α1.2.2 ΠΔΕ Συγχρημ.'!F34+'Α1.2.3 ΤΑΑ'!F34+'Α1.2.4 Πράσινο Ταμείο'!F34+'Α1.2.5 ΑΝΤΩΝΗΣ ΤΡΙΣΗΣ κτλ'!F34</f>
        <v>0</v>
      </c>
      <c r="G34" s="239">
        <f>'Α1.2.1 ΠΔΕ Εθνικό'!G34+'Α1.2.2 ΠΔΕ Συγχρημ.'!G34+'Α1.2.3 ΤΑΑ'!G34+'Α1.2.4 Πράσινο Ταμείο'!G34+'Α1.2.5 ΑΝΤΩΝΗΣ ΤΡΙΣΗΣ κτλ'!G34</f>
        <v>0</v>
      </c>
      <c r="H34" s="239">
        <f>'Α1.2.1 ΠΔΕ Εθνικό'!H34+'Α1.2.2 ΠΔΕ Συγχρημ.'!H34+'Α1.2.3 ΤΑΑ'!H34+'Α1.2.4 Πράσινο Ταμείο'!H34+'Α1.2.5 ΑΝΤΩΝΗΣ ΤΡΙΣΗΣ κτλ'!H34</f>
        <v>0</v>
      </c>
      <c r="I34" s="239">
        <f>'Α1.2.1 ΠΔΕ Εθνικό'!I34+'Α1.2.2 ΠΔΕ Συγχρημ.'!I34+'Α1.2.3 ΤΑΑ'!I34+'Α1.2.4 Πράσινο Ταμείο'!I34+'Α1.2.5 ΑΝΤΩΝΗΣ ΤΡΙΣΗΣ κτλ'!I34</f>
        <v>0</v>
      </c>
    </row>
    <row r="35" spans="1:9" x14ac:dyDescent="0.2">
      <c r="A35" s="170">
        <v>11</v>
      </c>
      <c r="B35" s="38">
        <v>23</v>
      </c>
      <c r="C35" s="46" t="s">
        <v>599</v>
      </c>
      <c r="D35" s="239">
        <f>'Α1.2.1 ΠΔΕ Εθνικό'!D35+'Α1.2.2 ΠΔΕ Συγχρημ.'!D35+'Α1.2.3 ΤΑΑ'!D35+'Α1.2.4 Πράσινο Ταμείο'!D35+'Α1.2.5 ΑΝΤΩΝΗΣ ΤΡΙΣΗΣ κτλ'!D35</f>
        <v>0</v>
      </c>
      <c r="E35" s="239">
        <f>'Α1.2.1 ΠΔΕ Εθνικό'!E35+'Α1.2.2 ΠΔΕ Συγχρημ.'!E35+'Α1.2.3 ΤΑΑ'!E35+'Α1.2.4 Πράσινο Ταμείο'!E35+'Α1.2.5 ΑΝΤΩΝΗΣ ΤΡΙΣΗΣ κτλ'!E35</f>
        <v>0</v>
      </c>
      <c r="F35" s="239">
        <f>'Α1.2.1 ΠΔΕ Εθνικό'!F35+'Α1.2.2 ΠΔΕ Συγχρημ.'!F35+'Α1.2.3 ΤΑΑ'!F35+'Α1.2.4 Πράσινο Ταμείο'!F35+'Α1.2.5 ΑΝΤΩΝΗΣ ΤΡΙΣΗΣ κτλ'!F35</f>
        <v>0</v>
      </c>
      <c r="G35" s="239">
        <f>'Α1.2.1 ΠΔΕ Εθνικό'!G35+'Α1.2.2 ΠΔΕ Συγχρημ.'!G35+'Α1.2.3 ΤΑΑ'!G35+'Α1.2.4 Πράσινο Ταμείο'!G35+'Α1.2.5 ΑΝΤΩΝΗΣ ΤΡΙΣΗΣ κτλ'!G35</f>
        <v>0</v>
      </c>
      <c r="H35" s="239">
        <f>'Α1.2.1 ΠΔΕ Εθνικό'!H35+'Α1.2.2 ΠΔΕ Συγχρημ.'!H35+'Α1.2.3 ΤΑΑ'!H35+'Α1.2.4 Πράσινο Ταμείο'!H35+'Α1.2.5 ΑΝΤΩΝΗΣ ΤΡΙΣΗΣ κτλ'!H35</f>
        <v>0</v>
      </c>
      <c r="I35" s="239">
        <f>'Α1.2.1 ΠΔΕ Εθνικό'!I35+'Α1.2.2 ΠΔΕ Συγχρημ.'!I35+'Α1.2.3 ΤΑΑ'!I35+'Α1.2.4 Πράσινο Ταμείο'!I35+'Α1.2.5 ΑΝΤΩΝΗΣ ΤΡΙΣΗΣ κτλ'!I35</f>
        <v>0</v>
      </c>
    </row>
    <row r="36" spans="1:9" x14ac:dyDescent="0.2">
      <c r="A36" s="171"/>
      <c r="B36" s="45">
        <v>23104</v>
      </c>
      <c r="C36" s="43" t="s">
        <v>627</v>
      </c>
      <c r="D36" s="172">
        <f>'Α1.2.1 ΠΔΕ Εθνικό'!D36+'Α1.2.2 ΠΔΕ Συγχρημ.'!D36+'Α1.2.3 ΤΑΑ'!D36+'Α1.2.4 Πράσινο Ταμείο'!D36+'Α1.2.5 ΑΝΤΩΝΗΣ ΤΡΙΣΗΣ κτλ'!D36</f>
        <v>0</v>
      </c>
      <c r="E36" s="172">
        <f>'Α1.2.1 ΠΔΕ Εθνικό'!E36+'Α1.2.2 ΠΔΕ Συγχρημ.'!E36+'Α1.2.3 ΤΑΑ'!E36+'Α1.2.4 Πράσινο Ταμείο'!E36+'Α1.2.5 ΑΝΤΩΝΗΣ ΤΡΙΣΗΣ κτλ'!E36</f>
        <v>0</v>
      </c>
      <c r="F36" s="172">
        <f>'Α1.2.1 ΠΔΕ Εθνικό'!F36+'Α1.2.2 ΠΔΕ Συγχρημ.'!F36+'Α1.2.3 ΤΑΑ'!F36+'Α1.2.4 Πράσινο Ταμείο'!F36+'Α1.2.5 ΑΝΤΩΝΗΣ ΤΡΙΣΗΣ κτλ'!F36</f>
        <v>0</v>
      </c>
      <c r="G36" s="172">
        <f>'Α1.2.1 ΠΔΕ Εθνικό'!G36+'Α1.2.2 ΠΔΕ Συγχρημ.'!G36+'Α1.2.3 ΤΑΑ'!G36+'Α1.2.4 Πράσινο Ταμείο'!G36+'Α1.2.5 ΑΝΤΩΝΗΣ ΤΡΙΣΗΣ κτλ'!G36</f>
        <v>0</v>
      </c>
      <c r="H36" s="172">
        <f>'Α1.2.1 ΠΔΕ Εθνικό'!H36+'Α1.2.2 ΠΔΕ Συγχρημ.'!H36+'Α1.2.3 ΤΑΑ'!H36+'Α1.2.4 Πράσινο Ταμείο'!H36+'Α1.2.5 ΑΝΤΩΝΗΣ ΤΡΙΣΗΣ κτλ'!H36</f>
        <v>0</v>
      </c>
      <c r="I36" s="172">
        <f>'Α1.2.1 ΠΔΕ Εθνικό'!I36+'Α1.2.2 ΠΔΕ Συγχρημ.'!I36+'Α1.2.3 ΤΑΑ'!I36+'Α1.2.4 Πράσινο Ταμείο'!I36+'Α1.2.5 ΑΝΤΩΝΗΣ ΤΡΙΣΗΣ κτλ'!I36</f>
        <v>0</v>
      </c>
    </row>
    <row r="37" spans="1:9" x14ac:dyDescent="0.2">
      <c r="A37" s="171"/>
      <c r="B37" s="45">
        <v>2310881</v>
      </c>
      <c r="C37" s="43" t="s">
        <v>628</v>
      </c>
      <c r="D37" s="172">
        <f>'Α1.2.1 ΠΔΕ Εθνικό'!D37+'Α1.2.2 ΠΔΕ Συγχρημ.'!D37+'Α1.2.3 ΤΑΑ'!D37+'Α1.2.4 Πράσινο Ταμείο'!D37+'Α1.2.5 ΑΝΤΩΝΗΣ ΤΡΙΣΗΣ κτλ'!D37</f>
        <v>0</v>
      </c>
      <c r="E37" s="172">
        <f>'Α1.2.1 ΠΔΕ Εθνικό'!E37+'Α1.2.2 ΠΔΕ Συγχρημ.'!E37+'Α1.2.3 ΤΑΑ'!E37+'Α1.2.4 Πράσινο Ταμείο'!E37+'Α1.2.5 ΑΝΤΩΝΗΣ ΤΡΙΣΗΣ κτλ'!E37</f>
        <v>0</v>
      </c>
      <c r="F37" s="172">
        <f>'Α1.2.1 ΠΔΕ Εθνικό'!F37+'Α1.2.2 ΠΔΕ Συγχρημ.'!F37+'Α1.2.3 ΤΑΑ'!F37+'Α1.2.4 Πράσινο Ταμείο'!F37+'Α1.2.5 ΑΝΤΩΝΗΣ ΤΡΙΣΗΣ κτλ'!F37</f>
        <v>0</v>
      </c>
      <c r="G37" s="172">
        <f>'Α1.2.1 ΠΔΕ Εθνικό'!G37+'Α1.2.2 ΠΔΕ Συγχρημ.'!G37+'Α1.2.3 ΤΑΑ'!G37+'Α1.2.4 Πράσινο Ταμείο'!G37+'Α1.2.5 ΑΝΤΩΝΗΣ ΤΡΙΣΗΣ κτλ'!G37</f>
        <v>0</v>
      </c>
      <c r="H37" s="172">
        <f>'Α1.2.1 ΠΔΕ Εθνικό'!H37+'Α1.2.2 ΠΔΕ Συγχρημ.'!H37+'Α1.2.3 ΤΑΑ'!H37+'Α1.2.4 Πράσινο Ταμείο'!H37+'Α1.2.5 ΑΝΤΩΝΗΣ ΤΡΙΣΗΣ κτλ'!H37</f>
        <v>0</v>
      </c>
      <c r="I37" s="172">
        <f>'Α1.2.1 ΠΔΕ Εθνικό'!I37+'Α1.2.2 ΠΔΕ Συγχρημ.'!I37+'Α1.2.3 ΤΑΑ'!I37+'Α1.2.4 Πράσινο Ταμείο'!I37+'Α1.2.5 ΑΝΤΩΝΗΣ ΤΡΙΣΗΣ κτλ'!I37</f>
        <v>0</v>
      </c>
    </row>
    <row r="38" spans="1:9" x14ac:dyDescent="0.2">
      <c r="A38" s="170">
        <v>12</v>
      </c>
      <c r="B38" s="38">
        <v>24</v>
      </c>
      <c r="C38" s="46" t="s">
        <v>629</v>
      </c>
      <c r="D38" s="239">
        <f>'Α1.2.1 ΠΔΕ Εθνικό'!D38+'Α1.2.2 ΠΔΕ Συγχρημ.'!D38+'Α1.2.3 ΤΑΑ'!D38+'Α1.2.4 Πράσινο Ταμείο'!D38+'Α1.2.5 ΑΝΤΩΝΗΣ ΤΡΙΣΗΣ κτλ'!D38</f>
        <v>0</v>
      </c>
      <c r="E38" s="239">
        <f>'Α1.2.1 ΠΔΕ Εθνικό'!E38+'Α1.2.2 ΠΔΕ Συγχρημ.'!E38+'Α1.2.3 ΤΑΑ'!E38+'Α1.2.4 Πράσινο Ταμείο'!E38+'Α1.2.5 ΑΝΤΩΝΗΣ ΤΡΙΣΗΣ κτλ'!E38</f>
        <v>233231.71</v>
      </c>
      <c r="F38" s="239">
        <f>'Α1.2.1 ΠΔΕ Εθνικό'!F38+'Α1.2.2 ΠΔΕ Συγχρημ.'!F38+'Α1.2.3 ΤΑΑ'!F38+'Α1.2.4 Πράσινο Ταμείο'!F38+'Α1.2.5 ΑΝΤΩΝΗΣ ΤΡΙΣΗΣ κτλ'!F38</f>
        <v>694196</v>
      </c>
      <c r="G38" s="239">
        <f>'Α1.2.1 ΠΔΕ Εθνικό'!G38+'Α1.2.2 ΠΔΕ Συγχρημ.'!G38+'Α1.2.3 ΤΑΑ'!G38+'Α1.2.4 Πράσινο Ταμείο'!G38+'Α1.2.5 ΑΝΤΩΝΗΣ ΤΡΙΣΗΣ κτλ'!G38</f>
        <v>694196</v>
      </c>
      <c r="H38" s="239">
        <f>'Α1.2.1 ΠΔΕ Εθνικό'!H38+'Α1.2.2 ΠΔΕ Συγχρημ.'!H38+'Α1.2.3 ΤΑΑ'!H38+'Α1.2.4 Πράσινο Ταμείο'!H38+'Α1.2.5 ΑΝΤΩΝΗΣ ΤΡΙΣΗΣ κτλ'!H38</f>
        <v>694196</v>
      </c>
      <c r="I38" s="239">
        <f>'Α1.2.1 ΠΔΕ Εθνικό'!I38+'Α1.2.2 ΠΔΕ Συγχρημ.'!I38+'Α1.2.3 ΤΑΑ'!I38+'Α1.2.4 Πράσινο Ταμείο'!I38+'Α1.2.5 ΑΝΤΩΝΗΣ ΤΡΙΣΗΣ κτλ'!I38</f>
        <v>694196</v>
      </c>
    </row>
    <row r="39" spans="1:9" x14ac:dyDescent="0.2">
      <c r="A39" s="171"/>
      <c r="B39" s="45">
        <v>241</v>
      </c>
      <c r="C39" s="49" t="s">
        <v>630</v>
      </c>
      <c r="D39" s="172">
        <f>'Α1.2.1 ΠΔΕ Εθνικό'!D39+'Α1.2.2 ΠΔΕ Συγχρημ.'!D39+'Α1.2.3 ΤΑΑ'!D39+'Α1.2.4 Πράσινο Ταμείο'!D39+'Α1.2.5 ΑΝΤΩΝΗΣ ΤΡΙΣΗΣ κτλ'!D39</f>
        <v>0</v>
      </c>
      <c r="E39" s="172">
        <f>'Α1.2.1 ΠΔΕ Εθνικό'!E39+'Α1.2.2 ΠΔΕ Συγχρημ.'!E39+'Α1.2.3 ΤΑΑ'!E39+'Α1.2.4 Πράσινο Ταμείο'!E39+'Α1.2.5 ΑΝΤΩΝΗΣ ΤΡΙΣΗΣ κτλ'!E39</f>
        <v>0</v>
      </c>
      <c r="F39" s="172">
        <f>'Α1.2.1 ΠΔΕ Εθνικό'!F39+'Α1.2.2 ΠΔΕ Συγχρημ.'!F39+'Α1.2.3 ΤΑΑ'!F39+'Α1.2.4 Πράσινο Ταμείο'!F39+'Α1.2.5 ΑΝΤΩΝΗΣ ΤΡΙΣΗΣ κτλ'!F39</f>
        <v>0</v>
      </c>
      <c r="G39" s="172">
        <f>'Α1.2.1 ΠΔΕ Εθνικό'!G39+'Α1.2.2 ΠΔΕ Συγχρημ.'!G39+'Α1.2.3 ΤΑΑ'!G39+'Α1.2.4 Πράσινο Ταμείο'!G39+'Α1.2.5 ΑΝΤΩΝΗΣ ΤΡΙΣΗΣ κτλ'!G39</f>
        <v>0</v>
      </c>
      <c r="H39" s="172">
        <f>'Α1.2.1 ΠΔΕ Εθνικό'!H39+'Α1.2.2 ΠΔΕ Συγχρημ.'!H39+'Α1.2.3 ΤΑΑ'!H39+'Α1.2.4 Πράσινο Ταμείο'!H39+'Α1.2.5 ΑΝΤΩΝΗΣ ΤΡΙΣΗΣ κτλ'!H39</f>
        <v>0</v>
      </c>
      <c r="I39" s="172">
        <f>'Α1.2.1 ΠΔΕ Εθνικό'!I39+'Α1.2.2 ΠΔΕ Συγχρημ.'!I39+'Α1.2.3 ΤΑΑ'!I39+'Α1.2.4 Πράσινο Ταμείο'!I39+'Α1.2.5 ΑΝΤΩΝΗΣ ΤΡΙΣΗΣ κτλ'!I39</f>
        <v>0</v>
      </c>
    </row>
    <row r="40" spans="1:9" x14ac:dyDescent="0.2">
      <c r="A40" s="171"/>
      <c r="B40" s="45">
        <v>242</v>
      </c>
      <c r="C40" s="49" t="s">
        <v>631</v>
      </c>
      <c r="D40" s="172">
        <f>'Α1.2.1 ΠΔΕ Εθνικό'!D40+'Α1.2.2 ΠΔΕ Συγχρημ.'!D40+'Α1.2.3 ΤΑΑ'!D40+'Α1.2.4 Πράσινο Ταμείο'!D40+'Α1.2.5 ΑΝΤΩΝΗΣ ΤΡΙΣΗΣ κτλ'!D40</f>
        <v>0</v>
      </c>
      <c r="E40" s="172">
        <f>'Α1.2.1 ΠΔΕ Εθνικό'!E40+'Α1.2.2 ΠΔΕ Συγχρημ.'!E40+'Α1.2.3 ΤΑΑ'!E40+'Α1.2.4 Πράσινο Ταμείο'!E40+'Α1.2.5 ΑΝΤΩΝΗΣ ΤΡΙΣΗΣ κτλ'!E40</f>
        <v>233231.71</v>
      </c>
      <c r="F40" s="172">
        <f>'Α1.2.1 ΠΔΕ Εθνικό'!F40+'Α1.2.2 ΠΔΕ Συγχρημ.'!F40+'Α1.2.3 ΤΑΑ'!F40+'Α1.2.4 Πράσινο Ταμείο'!F40+'Α1.2.5 ΑΝΤΩΝΗΣ ΤΡΙΣΗΣ κτλ'!F40</f>
        <v>694196</v>
      </c>
      <c r="G40" s="172">
        <f>'Α1.2.1 ΠΔΕ Εθνικό'!G40+'Α1.2.2 ΠΔΕ Συγχρημ.'!G40+'Α1.2.3 ΤΑΑ'!G40+'Α1.2.4 Πράσινο Ταμείο'!G40+'Α1.2.5 ΑΝΤΩΝΗΣ ΤΡΙΣΗΣ κτλ'!G40</f>
        <v>694196</v>
      </c>
      <c r="H40" s="172">
        <f>'Α1.2.1 ΠΔΕ Εθνικό'!H40+'Α1.2.2 ΠΔΕ Συγχρημ.'!H40+'Α1.2.3 ΤΑΑ'!H40+'Α1.2.4 Πράσινο Ταμείο'!H40+'Α1.2.5 ΑΝΤΩΝΗΣ ΤΡΙΣΗΣ κτλ'!H40</f>
        <v>694196</v>
      </c>
      <c r="I40" s="172">
        <f>'Α1.2.1 ΠΔΕ Εθνικό'!I40+'Α1.2.2 ΠΔΕ Συγχρημ.'!I40+'Α1.2.3 ΤΑΑ'!I40+'Α1.2.4 Πράσινο Ταμείο'!I40+'Α1.2.5 ΑΝΤΩΝΗΣ ΤΡΙΣΗΣ κτλ'!I40</f>
        <v>694196</v>
      </c>
    </row>
    <row r="41" spans="1:9" x14ac:dyDescent="0.2">
      <c r="A41" s="171"/>
      <c r="B41" s="45">
        <v>244</v>
      </c>
      <c r="C41" s="43" t="s">
        <v>632</v>
      </c>
      <c r="D41" s="172">
        <f>'Α1.2.1 ΠΔΕ Εθνικό'!D41+'Α1.2.2 ΠΔΕ Συγχρημ.'!D41+'Α1.2.3 ΤΑΑ'!D41+'Α1.2.4 Πράσινο Ταμείο'!D41+'Α1.2.5 ΑΝΤΩΝΗΣ ΤΡΙΣΗΣ κτλ'!D41</f>
        <v>0</v>
      </c>
      <c r="E41" s="172">
        <f>'Α1.2.1 ΠΔΕ Εθνικό'!E41+'Α1.2.2 ΠΔΕ Συγχρημ.'!E41+'Α1.2.3 ΤΑΑ'!E41+'Α1.2.4 Πράσινο Ταμείο'!E41+'Α1.2.5 ΑΝΤΩΝΗΣ ΤΡΙΣΗΣ κτλ'!E41</f>
        <v>0</v>
      </c>
      <c r="F41" s="172">
        <f>'Α1.2.1 ΠΔΕ Εθνικό'!F41+'Α1.2.2 ΠΔΕ Συγχρημ.'!F41+'Α1.2.3 ΤΑΑ'!F41+'Α1.2.4 Πράσινο Ταμείο'!F41+'Α1.2.5 ΑΝΤΩΝΗΣ ΤΡΙΣΗΣ κτλ'!F41</f>
        <v>0</v>
      </c>
      <c r="G41" s="172">
        <f>'Α1.2.1 ΠΔΕ Εθνικό'!G41+'Α1.2.2 ΠΔΕ Συγχρημ.'!G41+'Α1.2.3 ΤΑΑ'!G41+'Α1.2.4 Πράσινο Ταμείο'!G41+'Α1.2.5 ΑΝΤΩΝΗΣ ΤΡΙΣΗΣ κτλ'!G41</f>
        <v>0</v>
      </c>
      <c r="H41" s="172">
        <f>'Α1.2.1 ΠΔΕ Εθνικό'!H41+'Α1.2.2 ΠΔΕ Συγχρημ.'!H41+'Α1.2.3 ΤΑΑ'!H41+'Α1.2.4 Πράσινο Ταμείο'!H41+'Α1.2.5 ΑΝΤΩΝΗΣ ΤΡΙΣΗΣ κτλ'!H41</f>
        <v>0</v>
      </c>
      <c r="I41" s="172">
        <f>'Α1.2.1 ΠΔΕ Εθνικό'!I41+'Α1.2.2 ΠΔΕ Συγχρημ.'!I41+'Α1.2.3 ΤΑΑ'!I41+'Α1.2.4 Πράσινο Ταμείο'!I41+'Α1.2.5 ΑΝΤΩΝΗΣ ΤΡΙΣΗΣ κτλ'!I41</f>
        <v>0</v>
      </c>
    </row>
    <row r="42" spans="1:9" x14ac:dyDescent="0.2">
      <c r="A42" s="170">
        <v>13</v>
      </c>
      <c r="B42" s="38">
        <v>25</v>
      </c>
      <c r="C42" s="46" t="s">
        <v>633</v>
      </c>
      <c r="D42" s="239">
        <f>'Α1.2.1 ΠΔΕ Εθνικό'!D42+'Α1.2.2 ΠΔΕ Συγχρημ.'!D42+'Α1.2.3 ΤΑΑ'!D42+'Α1.2.4 Πράσινο Ταμείο'!D42+'Α1.2.5 ΑΝΤΩΝΗΣ ΤΡΙΣΗΣ κτλ'!D42</f>
        <v>0</v>
      </c>
      <c r="E42" s="239">
        <f>'Α1.2.1 ΠΔΕ Εθνικό'!E42+'Α1.2.2 ΠΔΕ Συγχρημ.'!E42+'Α1.2.3 ΤΑΑ'!E42+'Α1.2.4 Πράσινο Ταμείο'!E42+'Α1.2.5 ΑΝΤΩΝΗΣ ΤΡΙΣΗΣ κτλ'!E42</f>
        <v>0</v>
      </c>
      <c r="F42" s="239">
        <f>'Α1.2.1 ΠΔΕ Εθνικό'!F42+'Α1.2.2 ΠΔΕ Συγχρημ.'!F42+'Α1.2.3 ΤΑΑ'!F42+'Α1.2.4 Πράσινο Ταμείο'!F42+'Α1.2.5 ΑΝΤΩΝΗΣ ΤΡΙΣΗΣ κτλ'!F42</f>
        <v>0</v>
      </c>
      <c r="G42" s="239">
        <f>'Α1.2.1 ΠΔΕ Εθνικό'!G42+'Α1.2.2 ΠΔΕ Συγχρημ.'!G42+'Α1.2.3 ΤΑΑ'!G42+'Α1.2.4 Πράσινο Ταμείο'!G42+'Α1.2.5 ΑΝΤΩΝΗΣ ΤΡΙΣΗΣ κτλ'!G42</f>
        <v>0</v>
      </c>
      <c r="H42" s="239">
        <f>'Α1.2.1 ΠΔΕ Εθνικό'!H42+'Α1.2.2 ΠΔΕ Συγχρημ.'!H42+'Α1.2.3 ΤΑΑ'!H42+'Α1.2.4 Πράσινο Ταμείο'!H42+'Α1.2.5 ΑΝΤΩΝΗΣ ΤΡΙΣΗΣ κτλ'!H42</f>
        <v>0</v>
      </c>
      <c r="I42" s="239">
        <f>'Α1.2.1 ΠΔΕ Εθνικό'!I42+'Α1.2.2 ΠΔΕ Συγχρημ.'!I42+'Α1.2.3 ΤΑΑ'!I42+'Α1.2.4 Πράσινο Ταμείο'!I42+'Α1.2.5 ΑΝΤΩΝΗΣ ΤΡΙΣΗΣ κτλ'!I42</f>
        <v>0</v>
      </c>
    </row>
    <row r="43" spans="1:9" x14ac:dyDescent="0.2">
      <c r="A43" s="170">
        <v>14</v>
      </c>
      <c r="B43" s="38">
        <v>26</v>
      </c>
      <c r="C43" s="46" t="s">
        <v>607</v>
      </c>
      <c r="D43" s="239">
        <f>'Α1.2.1 ΠΔΕ Εθνικό'!D43+'Α1.2.2 ΠΔΕ Συγχρημ.'!D43+'Α1.2.3 ΤΑΑ'!D43+'Α1.2.4 Πράσινο Ταμείο'!D43+'Α1.2.5 ΑΝΤΩΝΗΣ ΤΡΙΣΗΣ κτλ'!D43</f>
        <v>0</v>
      </c>
      <c r="E43" s="239">
        <f>'Α1.2.1 ΠΔΕ Εθνικό'!E43+'Α1.2.2 ΠΔΕ Συγχρημ.'!E43+'Α1.2.3 ΤΑΑ'!E43+'Α1.2.4 Πράσινο Ταμείο'!E43+'Α1.2.5 ΑΝΤΩΝΗΣ ΤΡΙΣΗΣ κτλ'!E43</f>
        <v>0</v>
      </c>
      <c r="F43" s="239">
        <f>'Α1.2.1 ΠΔΕ Εθνικό'!F43+'Α1.2.2 ΠΔΕ Συγχρημ.'!F43+'Α1.2.3 ΤΑΑ'!F43+'Α1.2.4 Πράσινο Ταμείο'!F43+'Α1.2.5 ΑΝΤΩΝΗΣ ΤΡΙΣΗΣ κτλ'!F43</f>
        <v>0</v>
      </c>
      <c r="G43" s="239">
        <f>'Α1.2.1 ΠΔΕ Εθνικό'!G43+'Α1.2.2 ΠΔΕ Συγχρημ.'!G43+'Α1.2.3 ΤΑΑ'!G43+'Α1.2.4 Πράσινο Ταμείο'!G43+'Α1.2.5 ΑΝΤΩΝΗΣ ΤΡΙΣΗΣ κτλ'!G43</f>
        <v>0</v>
      </c>
      <c r="H43" s="239">
        <f>'Α1.2.1 ΠΔΕ Εθνικό'!H43+'Α1.2.2 ΠΔΕ Συγχρημ.'!H43+'Α1.2.3 ΤΑΑ'!H43+'Α1.2.4 Πράσινο Ταμείο'!H43+'Α1.2.5 ΑΝΤΩΝΗΣ ΤΡΙΣΗΣ κτλ'!H43</f>
        <v>0</v>
      </c>
      <c r="I43" s="239">
        <f>'Α1.2.1 ΠΔΕ Εθνικό'!I43+'Α1.2.2 ΠΔΕ Συγχρημ.'!I43+'Α1.2.3 ΤΑΑ'!I43+'Α1.2.4 Πράσινο Ταμείο'!I43+'Α1.2.5 ΑΝΤΩΝΗΣ ΤΡΙΣΗΣ κτλ'!I43</f>
        <v>0</v>
      </c>
    </row>
    <row r="44" spans="1:9" x14ac:dyDescent="0.2">
      <c r="A44" s="170">
        <v>15</v>
      </c>
      <c r="B44" s="38">
        <v>27</v>
      </c>
      <c r="C44" s="46" t="s">
        <v>634</v>
      </c>
      <c r="D44" s="239">
        <f>'Α1.2.1 ΠΔΕ Εθνικό'!D44+'Α1.2.2 ΠΔΕ Συγχρημ.'!D44+'Α1.2.3 ΤΑΑ'!D44+'Α1.2.4 Πράσινο Ταμείο'!D44+'Α1.2.5 ΑΝΤΩΝΗΣ ΤΡΙΣΗΣ κτλ'!D44</f>
        <v>0</v>
      </c>
      <c r="E44" s="239">
        <f>'Α1.2.1 ΠΔΕ Εθνικό'!E44+'Α1.2.2 ΠΔΕ Συγχρημ.'!E44+'Α1.2.3 ΤΑΑ'!E44+'Α1.2.4 Πράσινο Ταμείο'!E44+'Α1.2.5 ΑΝΤΩΝΗΣ ΤΡΙΣΗΣ κτλ'!E44</f>
        <v>0</v>
      </c>
      <c r="F44" s="239">
        <f>'Α1.2.1 ΠΔΕ Εθνικό'!F44+'Α1.2.2 ΠΔΕ Συγχρημ.'!F44+'Α1.2.3 ΤΑΑ'!F44+'Α1.2.4 Πράσινο Ταμείο'!F44+'Α1.2.5 ΑΝΤΩΝΗΣ ΤΡΙΣΗΣ κτλ'!F44</f>
        <v>0</v>
      </c>
      <c r="G44" s="239">
        <f>'Α1.2.1 ΠΔΕ Εθνικό'!G44+'Α1.2.2 ΠΔΕ Συγχρημ.'!G44+'Α1.2.3 ΤΑΑ'!G44+'Α1.2.4 Πράσινο Ταμείο'!G44+'Α1.2.5 ΑΝΤΩΝΗΣ ΤΡΙΣΗΣ κτλ'!G44</f>
        <v>0</v>
      </c>
      <c r="H44" s="239">
        <f>'Α1.2.1 ΠΔΕ Εθνικό'!H44+'Α1.2.2 ΠΔΕ Συγχρημ.'!H44+'Α1.2.3 ΤΑΑ'!H44+'Α1.2.4 Πράσινο Ταμείο'!H44+'Α1.2.5 ΑΝΤΩΝΗΣ ΤΡΙΣΗΣ κτλ'!H44</f>
        <v>0</v>
      </c>
      <c r="I44" s="239">
        <f>'Α1.2.1 ΠΔΕ Εθνικό'!I44+'Α1.2.2 ΠΔΕ Συγχρημ.'!I44+'Α1.2.3 ΤΑΑ'!I44+'Α1.2.4 Πράσινο Ταμείο'!I44+'Α1.2.5 ΑΝΤΩΝΗΣ ΤΡΙΣΗΣ κτλ'!I44</f>
        <v>0</v>
      </c>
    </row>
    <row r="45" spans="1:9" x14ac:dyDescent="0.2">
      <c r="A45" s="170">
        <v>16</v>
      </c>
      <c r="B45" s="38">
        <v>29</v>
      </c>
      <c r="C45" s="46" t="s">
        <v>635</v>
      </c>
      <c r="D45" s="239">
        <f>'Α1.2.1 ΠΔΕ Εθνικό'!D45+'Α1.2.2 ΠΔΕ Συγχρημ.'!D45+'Α1.2.3 ΤΑΑ'!D45+'Α1.2.4 Πράσινο Ταμείο'!D45+'Α1.2.5 ΑΝΤΩΝΗΣ ΤΡΙΣΗΣ κτλ'!D45</f>
        <v>0</v>
      </c>
      <c r="E45" s="239">
        <f>'Α1.2.1 ΠΔΕ Εθνικό'!E45+'Α1.2.2 ΠΔΕ Συγχρημ.'!E45+'Α1.2.3 ΤΑΑ'!E45+'Α1.2.4 Πράσινο Ταμείο'!E45+'Α1.2.5 ΑΝΤΩΝΗΣ ΤΡΙΣΗΣ κτλ'!E45</f>
        <v>0</v>
      </c>
      <c r="F45" s="239">
        <f>'Α1.2.1 ΠΔΕ Εθνικό'!F45+'Α1.2.2 ΠΔΕ Συγχρημ.'!F45+'Α1.2.3 ΤΑΑ'!F45+'Α1.2.4 Πράσινο Ταμείο'!F45+'Α1.2.5 ΑΝΤΩΝΗΣ ΤΡΙΣΗΣ κτλ'!F45</f>
        <v>0</v>
      </c>
      <c r="G45" s="239">
        <f>'Α1.2.1 ΠΔΕ Εθνικό'!G45+'Α1.2.2 ΠΔΕ Συγχρημ.'!G45+'Α1.2.3 ΤΑΑ'!G45+'Α1.2.4 Πράσινο Ταμείο'!G45+'Α1.2.5 ΑΝΤΩΝΗΣ ΤΡΙΣΗΣ κτλ'!G45</f>
        <v>0</v>
      </c>
      <c r="H45" s="239">
        <f>'Α1.2.1 ΠΔΕ Εθνικό'!H45+'Α1.2.2 ΠΔΕ Συγχρημ.'!H45+'Α1.2.3 ΤΑΑ'!H45+'Α1.2.4 Πράσινο Ταμείο'!H45+'Α1.2.5 ΑΝΤΩΝΗΣ ΤΡΙΣΗΣ κτλ'!H45</f>
        <v>0</v>
      </c>
      <c r="I45" s="239">
        <f>'Α1.2.1 ΠΔΕ Εθνικό'!I45+'Α1.2.2 ΠΔΕ Συγχρημ.'!I45+'Α1.2.3 ΤΑΑ'!I45+'Α1.2.4 Πράσινο Ταμείο'!I45+'Α1.2.5 ΑΝΤΩΝΗΣ ΤΡΙΣΗΣ κτλ'!I45</f>
        <v>0</v>
      </c>
    </row>
    <row r="46" spans="1:9" x14ac:dyDescent="0.2">
      <c r="A46" s="170">
        <v>17</v>
      </c>
      <c r="B46" s="38">
        <v>31</v>
      </c>
      <c r="C46" s="46" t="s">
        <v>636</v>
      </c>
      <c r="D46" s="239">
        <f>'Α1.2.1 ΠΔΕ Εθνικό'!D46+'Α1.2.2 ΠΔΕ Συγχρημ.'!D46+'Α1.2.3 ΤΑΑ'!D46+'Α1.2.4 Πράσινο Ταμείο'!D46+'Α1.2.5 ΑΝΤΩΝΗΣ ΤΡΙΣΗΣ κτλ'!D46</f>
        <v>1472470.09</v>
      </c>
      <c r="E46" s="239">
        <f>'Α1.2.1 ΠΔΕ Εθνικό'!E46+'Α1.2.2 ΠΔΕ Συγχρημ.'!E46+'Α1.2.3 ΤΑΑ'!E46+'Α1.2.4 Πράσινο Ταμείο'!E46+'Α1.2.5 ΑΝΤΩΝΗΣ ΤΡΙΣΗΣ κτλ'!E46</f>
        <v>788540.52</v>
      </c>
      <c r="F46" s="239">
        <f>'Α1.2.1 ΠΔΕ Εθνικό'!F46+'Α1.2.2 ΠΔΕ Συγχρημ.'!F46+'Α1.2.3 ΤΑΑ'!F46+'Α1.2.4 Πράσινο Ταμείο'!F46+'Α1.2.5 ΑΝΤΩΝΗΣ ΤΡΙΣΗΣ κτλ'!F46</f>
        <v>244967.74000000002</v>
      </c>
      <c r="G46" s="239">
        <f>'Α1.2.1 ΠΔΕ Εθνικό'!G46+'Α1.2.2 ΠΔΕ Συγχρημ.'!G46+'Α1.2.3 ΤΑΑ'!G46+'Α1.2.4 Πράσινο Ταμείο'!G46+'Α1.2.5 ΑΝΤΩΝΗΣ ΤΡΙΣΗΣ κτλ'!G46</f>
        <v>359794.98</v>
      </c>
      <c r="H46" s="239">
        <f>'Α1.2.1 ΠΔΕ Εθνικό'!H46+'Α1.2.2 ΠΔΕ Συγχρημ.'!H46+'Α1.2.3 ΤΑΑ'!H46+'Α1.2.4 Πράσινο Ταμείο'!H46+'Α1.2.5 ΑΝΤΩΝΗΣ ΤΡΙΣΗΣ κτλ'!H46</f>
        <v>359794.98</v>
      </c>
      <c r="I46" s="239">
        <f>'Α1.2.1 ΠΔΕ Εθνικό'!I46+'Α1.2.2 ΠΔΕ Συγχρημ.'!I46+'Α1.2.3 ΤΑΑ'!I46+'Α1.2.4 Πράσινο Ταμείο'!I46+'Α1.2.5 ΑΝΤΩΝΗΣ ΤΡΙΣΗΣ κτλ'!I46</f>
        <v>297294.98</v>
      </c>
    </row>
    <row r="47" spans="1:9" x14ac:dyDescent="0.2">
      <c r="A47" s="170">
        <v>18</v>
      </c>
      <c r="B47" s="38">
        <v>32</v>
      </c>
      <c r="C47" s="46" t="s">
        <v>637</v>
      </c>
      <c r="D47" s="239">
        <f>'Α1.2.1 ΠΔΕ Εθνικό'!D47+'Α1.2.2 ΠΔΕ Συγχρημ.'!D47+'Α1.2.3 ΤΑΑ'!D47+'Α1.2.4 Πράσινο Ταμείο'!D47+'Α1.2.5 ΑΝΤΩΝΗΣ ΤΡΙΣΗΣ κτλ'!D47</f>
        <v>0</v>
      </c>
      <c r="E47" s="239">
        <f>'Α1.2.1 ΠΔΕ Εθνικό'!E47+'Α1.2.2 ΠΔΕ Συγχρημ.'!E47+'Α1.2.3 ΤΑΑ'!E47+'Α1.2.4 Πράσινο Ταμείο'!E47+'Α1.2.5 ΑΝΤΩΝΗΣ ΤΡΙΣΗΣ κτλ'!E47</f>
        <v>0</v>
      </c>
      <c r="F47" s="239">
        <f>'Α1.2.1 ΠΔΕ Εθνικό'!F47+'Α1.2.2 ΠΔΕ Συγχρημ.'!F47+'Α1.2.3 ΤΑΑ'!F47+'Α1.2.4 Πράσινο Ταμείο'!F47+'Α1.2.5 ΑΝΤΩΝΗΣ ΤΡΙΣΗΣ κτλ'!F47</f>
        <v>0</v>
      </c>
      <c r="G47" s="239">
        <f>'Α1.2.1 ΠΔΕ Εθνικό'!G47+'Α1.2.2 ΠΔΕ Συγχρημ.'!G47+'Α1.2.3 ΤΑΑ'!G47+'Α1.2.4 Πράσινο Ταμείο'!G47+'Α1.2.5 ΑΝΤΩΝΗΣ ΤΡΙΣΗΣ κτλ'!G47</f>
        <v>0</v>
      </c>
      <c r="H47" s="239">
        <f>'Α1.2.1 ΠΔΕ Εθνικό'!H47+'Α1.2.2 ΠΔΕ Συγχρημ.'!H47+'Α1.2.3 ΤΑΑ'!H47+'Α1.2.4 Πράσινο Ταμείο'!H47+'Α1.2.5 ΑΝΤΩΝΗΣ ΤΡΙΣΗΣ κτλ'!H47</f>
        <v>0</v>
      </c>
      <c r="I47" s="239">
        <f>'Α1.2.1 ΠΔΕ Εθνικό'!I47+'Α1.2.2 ΠΔΕ Συγχρημ.'!I47+'Α1.2.3 ΤΑΑ'!I47+'Α1.2.4 Πράσινο Ταμείο'!I47+'Α1.2.5 ΑΝΤΩΝΗΣ ΤΡΙΣΗΣ κτλ'!I47</f>
        <v>0</v>
      </c>
    </row>
    <row r="48" spans="1:9" x14ac:dyDescent="0.2">
      <c r="A48" s="170">
        <v>19</v>
      </c>
      <c r="B48" s="50">
        <v>33</v>
      </c>
      <c r="C48" s="51" t="s">
        <v>638</v>
      </c>
      <c r="D48" s="239">
        <f>'Α1.2.1 ΠΔΕ Εθνικό'!D48+'Α1.2.2 ΠΔΕ Συγχρημ.'!D48+'Α1.2.3 ΤΑΑ'!D48+'Α1.2.4 Πράσινο Ταμείο'!D48+'Α1.2.5 ΑΝΤΩΝΗΣ ΤΡΙΣΗΣ κτλ'!D48</f>
        <v>0</v>
      </c>
      <c r="E48" s="239">
        <f>'Α1.2.1 ΠΔΕ Εθνικό'!E48+'Α1.2.2 ΠΔΕ Συγχρημ.'!E48+'Α1.2.3 ΤΑΑ'!E48+'Α1.2.4 Πράσινο Ταμείο'!E48+'Α1.2.5 ΑΝΤΩΝΗΣ ΤΡΙΣΗΣ κτλ'!E48</f>
        <v>0</v>
      </c>
      <c r="F48" s="239">
        <f>'Α1.2.1 ΠΔΕ Εθνικό'!F48+'Α1.2.2 ΠΔΕ Συγχρημ.'!F48+'Α1.2.3 ΤΑΑ'!F48+'Α1.2.4 Πράσινο Ταμείο'!F48+'Α1.2.5 ΑΝΤΩΝΗΣ ΤΡΙΣΗΣ κτλ'!F48</f>
        <v>0</v>
      </c>
      <c r="G48" s="239">
        <f>'Α1.2.1 ΠΔΕ Εθνικό'!G48+'Α1.2.2 ΠΔΕ Συγχρημ.'!G48+'Α1.2.3 ΤΑΑ'!G48+'Α1.2.4 Πράσινο Ταμείο'!G48+'Α1.2.5 ΑΝΤΩΝΗΣ ΤΡΙΣΗΣ κτλ'!G48</f>
        <v>0</v>
      </c>
      <c r="H48" s="239">
        <f>'Α1.2.1 ΠΔΕ Εθνικό'!H48+'Α1.2.2 ΠΔΕ Συγχρημ.'!H48+'Α1.2.3 ΤΑΑ'!H48+'Α1.2.4 Πράσινο Ταμείο'!H48+'Α1.2.5 ΑΝΤΩΝΗΣ ΤΡΙΣΗΣ κτλ'!H48</f>
        <v>0</v>
      </c>
      <c r="I48" s="239">
        <f>'Α1.2.1 ΠΔΕ Εθνικό'!I48+'Α1.2.2 ΠΔΕ Συγχρημ.'!I48+'Α1.2.3 ΤΑΑ'!I48+'Α1.2.4 Πράσινο Ταμείο'!I48+'Α1.2.5 ΑΝΤΩΝΗΣ ΤΡΙΣΗΣ κτλ'!I48</f>
        <v>0</v>
      </c>
    </row>
    <row r="49" spans="1:9" x14ac:dyDescent="0.2">
      <c r="A49" s="86" t="s">
        <v>639</v>
      </c>
      <c r="B49" s="173" t="s">
        <v>640</v>
      </c>
      <c r="C49" s="174"/>
      <c r="D49" s="175">
        <f t="shared" ref="D49:I49" si="2">D5-D23</f>
        <v>-1384294.09</v>
      </c>
      <c r="E49" s="175">
        <f t="shared" si="2"/>
        <v>-578756.23</v>
      </c>
      <c r="F49" s="175">
        <f t="shared" si="2"/>
        <v>177150.83000000007</v>
      </c>
      <c r="G49" s="175">
        <f t="shared" si="2"/>
        <v>2.0000000018626451E-2</v>
      </c>
      <c r="H49" s="175">
        <f t="shared" si="2"/>
        <v>2.0000000018626451E-2</v>
      </c>
      <c r="I49" s="175">
        <f t="shared" si="2"/>
        <v>2.0000000018626451E-2</v>
      </c>
    </row>
    <row r="50" spans="1:9" x14ac:dyDescent="0.2">
      <c r="A50" s="90" t="s">
        <v>641</v>
      </c>
      <c r="B50" s="91" t="s">
        <v>642</v>
      </c>
      <c r="C50" s="177"/>
      <c r="D50" s="178">
        <f t="shared" ref="D50:I50" si="3">D84</f>
        <v>0</v>
      </c>
      <c r="E50" s="178">
        <f t="shared" si="3"/>
        <v>223200</v>
      </c>
      <c r="F50" s="178">
        <f t="shared" si="3"/>
        <v>0</v>
      </c>
      <c r="G50" s="178">
        <f t="shared" si="3"/>
        <v>0</v>
      </c>
      <c r="H50" s="178">
        <f t="shared" si="3"/>
        <v>0</v>
      </c>
      <c r="I50" s="178">
        <f t="shared" si="3"/>
        <v>0</v>
      </c>
    </row>
    <row r="51" spans="1:9" x14ac:dyDescent="0.2">
      <c r="A51" s="179" t="s">
        <v>643</v>
      </c>
      <c r="B51" s="63" t="s">
        <v>644</v>
      </c>
      <c r="C51" s="180"/>
      <c r="D51" s="240">
        <f>'Α1.2.1 ΠΔΕ Εθνικό'!D51+'Α1.2.2 ΠΔΕ Συγχρημ.'!D51+'Α1.2.3 ΤΑΑ'!D51+'Α1.2.4 Πράσινο Ταμείο'!D51+'Α1.2.5 ΑΝΤΩΝΗΣ ΤΡΙΣΗΣ κτλ'!D51</f>
        <v>0</v>
      </c>
      <c r="E51" s="240">
        <f>'Α1.2.1 ΠΔΕ Εθνικό'!E51+'Α1.2.2 ΠΔΕ Συγχρημ.'!E51+'Α1.2.3 ΤΑΑ'!E51+'Α1.2.4 Πράσινο Ταμείο'!E51+'Α1.2.5 ΑΝΤΩΝΗΣ ΤΡΙΣΗΣ κτλ'!E51</f>
        <v>0</v>
      </c>
      <c r="F51" s="240">
        <f>'Α1.2.1 ΠΔΕ Εθνικό'!F51+'Α1.2.2 ΠΔΕ Συγχρημ.'!F51+'Α1.2.3 ΤΑΑ'!F51+'Α1.2.4 Πράσινο Ταμείο'!F51+'Α1.2.5 ΑΝΤΩΝΗΣ ΤΡΙΣΗΣ κτλ'!F51</f>
        <v>0</v>
      </c>
      <c r="G51" s="240">
        <f>'Α1.2.1 ΠΔΕ Εθνικό'!G51+'Α1.2.2 ΠΔΕ Συγχρημ.'!G51+'Α1.2.3 ΤΑΑ'!G51+'Α1.2.4 Πράσινο Ταμείο'!G51+'Α1.2.5 ΑΝΤΩΝΗΣ ΤΡΙΣΗΣ κτλ'!G51</f>
        <v>0</v>
      </c>
      <c r="H51" s="240">
        <f>'Α1.2.1 ΠΔΕ Εθνικό'!H51+'Α1.2.2 ΠΔΕ Συγχρημ.'!H51+'Α1.2.3 ΤΑΑ'!H51+'Α1.2.4 Πράσινο Ταμείο'!H51+'Α1.2.5 ΑΝΤΩΝΗΣ ΤΡΙΣΗΣ κτλ'!H51</f>
        <v>0</v>
      </c>
      <c r="I51" s="240">
        <f>'Α1.2.1 ΠΔΕ Εθνικό'!I51+'Α1.2.2 ΠΔΕ Συγχρημ.'!I51+'Α1.2.3 ΤΑΑ'!I51+'Α1.2.4 Πράσινο Ταμείο'!I51+'Α1.2.5 ΑΝΤΩΝΗΣ ΤΡΙΣΗΣ κτλ'!I51</f>
        <v>0</v>
      </c>
    </row>
    <row r="52" spans="1:9" x14ac:dyDescent="0.2">
      <c r="A52" s="183" t="s">
        <v>645</v>
      </c>
      <c r="B52" s="68" t="s">
        <v>646</v>
      </c>
      <c r="C52" s="184"/>
      <c r="D52" s="185">
        <f>D49+D50</f>
        <v>-1384294.09</v>
      </c>
      <c r="E52" s="185">
        <f t="shared" ref="E52:I52" si="4">E49+E50</f>
        <v>-355556.23</v>
      </c>
      <c r="F52" s="185">
        <f t="shared" si="4"/>
        <v>177150.83000000007</v>
      </c>
      <c r="G52" s="185">
        <f t="shared" si="4"/>
        <v>2.0000000018626451E-2</v>
      </c>
      <c r="H52" s="185">
        <f t="shared" si="4"/>
        <v>2.0000000018626451E-2</v>
      </c>
      <c r="I52" s="185">
        <f t="shared" si="4"/>
        <v>2.0000000018626451E-2</v>
      </c>
    </row>
    <row r="53" spans="1:9" x14ac:dyDescent="0.2">
      <c r="A53" s="186"/>
      <c r="B53" s="72"/>
      <c r="C53" s="72"/>
      <c r="D53" s="241"/>
      <c r="E53" s="241"/>
      <c r="F53" s="241"/>
      <c r="G53" s="241"/>
      <c r="H53" s="241"/>
      <c r="I53" s="241"/>
    </row>
    <row r="54" spans="1:9" x14ac:dyDescent="0.2">
      <c r="A54" s="86" t="s">
        <v>647</v>
      </c>
      <c r="B54" s="87"/>
      <c r="C54" s="77" t="s">
        <v>648</v>
      </c>
      <c r="D54" s="189">
        <f t="shared" ref="D54:I54" si="5">D55+D56+D57+D59+D60+D61+D62</f>
        <v>0</v>
      </c>
      <c r="E54" s="189">
        <f t="shared" si="5"/>
        <v>0</v>
      </c>
      <c r="F54" s="189">
        <f t="shared" si="5"/>
        <v>0</v>
      </c>
      <c r="G54" s="189">
        <f t="shared" si="5"/>
        <v>0</v>
      </c>
      <c r="H54" s="189">
        <f t="shared" si="5"/>
        <v>0</v>
      </c>
      <c r="I54" s="189">
        <f t="shared" si="5"/>
        <v>0</v>
      </c>
    </row>
    <row r="55" spans="1:9" x14ac:dyDescent="0.2">
      <c r="A55" s="38">
        <v>20</v>
      </c>
      <c r="B55" s="79">
        <v>43</v>
      </c>
      <c r="C55" s="80" t="s">
        <v>649</v>
      </c>
      <c r="D55" s="242">
        <f>'Α1.2.1 ΠΔΕ Εθνικό'!D55+'Α1.2.2 ΠΔΕ Συγχρημ.'!D55+'Α1.2.3 ΤΑΑ'!D55+'Α1.2.4 Πράσινο Ταμείο'!D55+'Α1.2.5 ΑΝΤΩΝΗΣ ΤΡΙΣΗΣ κτλ'!D55</f>
        <v>0</v>
      </c>
      <c r="E55" s="242">
        <f>'Α1.2.1 ΠΔΕ Εθνικό'!E55+'Α1.2.2 ΠΔΕ Συγχρημ.'!E55+'Α1.2.3 ΤΑΑ'!E55+'Α1.2.4 Πράσινο Ταμείο'!E55+'Α1.2.5 ΑΝΤΩΝΗΣ ΤΡΙΣΗΣ κτλ'!E55</f>
        <v>0</v>
      </c>
      <c r="F55" s="242">
        <f>'Α1.2.1 ΠΔΕ Εθνικό'!F55+'Α1.2.2 ΠΔΕ Συγχρημ.'!F55+'Α1.2.3 ΤΑΑ'!F55+'Α1.2.4 Πράσινο Ταμείο'!F55+'Α1.2.5 ΑΝΤΩΝΗΣ ΤΡΙΣΗΣ κτλ'!F55</f>
        <v>0</v>
      </c>
      <c r="G55" s="242">
        <f>'Α1.2.1 ΠΔΕ Εθνικό'!G55+'Α1.2.2 ΠΔΕ Συγχρημ.'!G55+'Α1.2.3 ΤΑΑ'!G55+'Α1.2.4 Πράσινο Ταμείο'!G55+'Α1.2.5 ΑΝΤΩΝΗΣ ΤΡΙΣΗΣ κτλ'!G55</f>
        <v>0</v>
      </c>
      <c r="H55" s="242">
        <f>'Α1.2.1 ΠΔΕ Εθνικό'!H55+'Α1.2.2 ΠΔΕ Συγχρημ.'!H55+'Α1.2.3 ΤΑΑ'!H55+'Α1.2.4 Πράσινο Ταμείο'!H55+'Α1.2.5 ΑΝΤΩΝΗΣ ΤΡΙΣΗΣ κτλ'!H55</f>
        <v>0</v>
      </c>
      <c r="I55" s="242">
        <f>'Α1.2.1 ΠΔΕ Εθνικό'!I55+'Α1.2.2 ΠΔΕ Συγχρημ.'!I55+'Α1.2.3 ΤΑΑ'!I55+'Α1.2.4 Πράσινο Ταμείο'!I55+'Α1.2.5 ΑΝΤΩΝΗΣ ΤΡΙΣΗΣ κτλ'!I55</f>
        <v>0</v>
      </c>
    </row>
    <row r="56" spans="1:9" x14ac:dyDescent="0.2">
      <c r="A56" s="38">
        <v>21</v>
      </c>
      <c r="B56" s="38">
        <v>44</v>
      </c>
      <c r="C56" s="46" t="s">
        <v>650</v>
      </c>
      <c r="D56" s="242">
        <f>'Α1.2.1 ΠΔΕ Εθνικό'!D56+'Α1.2.2 ΠΔΕ Συγχρημ.'!D56+'Α1.2.3 ΤΑΑ'!D56+'Α1.2.4 Πράσινο Ταμείο'!D56+'Α1.2.5 ΑΝΤΩΝΗΣ ΤΡΙΣΗΣ κτλ'!D56</f>
        <v>0</v>
      </c>
      <c r="E56" s="242">
        <f>'Α1.2.1 ΠΔΕ Εθνικό'!E56+'Α1.2.2 ΠΔΕ Συγχρημ.'!E56+'Α1.2.3 ΤΑΑ'!E56+'Α1.2.4 Πράσινο Ταμείο'!E56+'Α1.2.5 ΑΝΤΩΝΗΣ ΤΡΙΣΗΣ κτλ'!E56</f>
        <v>0</v>
      </c>
      <c r="F56" s="242">
        <f>'Α1.2.1 ΠΔΕ Εθνικό'!F56+'Α1.2.2 ΠΔΕ Συγχρημ.'!F56+'Α1.2.3 ΤΑΑ'!F56+'Α1.2.4 Πράσινο Ταμείο'!F56+'Α1.2.5 ΑΝΤΩΝΗΣ ΤΡΙΣΗΣ κτλ'!F56</f>
        <v>0</v>
      </c>
      <c r="G56" s="242">
        <f>'Α1.2.1 ΠΔΕ Εθνικό'!G56+'Α1.2.2 ΠΔΕ Συγχρημ.'!G56+'Α1.2.3 ΤΑΑ'!G56+'Α1.2.4 Πράσινο Ταμείο'!G56+'Α1.2.5 ΑΝΤΩΝΗΣ ΤΡΙΣΗΣ κτλ'!G56</f>
        <v>0</v>
      </c>
      <c r="H56" s="242">
        <f>'Α1.2.1 ΠΔΕ Εθνικό'!H56+'Α1.2.2 ΠΔΕ Συγχρημ.'!H56+'Α1.2.3 ΤΑΑ'!H56+'Α1.2.4 Πράσινο Ταμείο'!H56+'Α1.2.5 ΑΝΤΩΝΗΣ ΤΡΙΣΗΣ κτλ'!H56</f>
        <v>0</v>
      </c>
      <c r="I56" s="242">
        <f>'Α1.2.1 ΠΔΕ Εθνικό'!I56+'Α1.2.2 ΠΔΕ Συγχρημ.'!I56+'Α1.2.3 ΤΑΑ'!I56+'Α1.2.4 Πράσινο Ταμείο'!I56+'Α1.2.5 ΑΝΤΩΝΗΣ ΤΡΙΣΗΣ κτλ'!I56</f>
        <v>0</v>
      </c>
    </row>
    <row r="57" spans="1:9" x14ac:dyDescent="0.2">
      <c r="A57" s="38">
        <v>22</v>
      </c>
      <c r="B57" s="38">
        <v>45</v>
      </c>
      <c r="C57" s="46" t="s">
        <v>651</v>
      </c>
      <c r="D57" s="242">
        <f>'Α1.2.1 ΠΔΕ Εθνικό'!D57+'Α1.2.2 ΠΔΕ Συγχρημ.'!D57+'Α1.2.3 ΤΑΑ'!D57+'Α1.2.4 Πράσινο Ταμείο'!D57+'Α1.2.5 ΑΝΤΩΝΗΣ ΤΡΙΣΗΣ κτλ'!D57</f>
        <v>0</v>
      </c>
      <c r="E57" s="242">
        <f>'Α1.2.1 ΠΔΕ Εθνικό'!E57+'Α1.2.2 ΠΔΕ Συγχρημ.'!E57+'Α1.2.3 ΤΑΑ'!E57+'Α1.2.4 Πράσινο Ταμείο'!E57+'Α1.2.5 ΑΝΤΩΝΗΣ ΤΡΙΣΗΣ κτλ'!E57</f>
        <v>0</v>
      </c>
      <c r="F57" s="242">
        <f>'Α1.2.1 ΠΔΕ Εθνικό'!F57+'Α1.2.2 ΠΔΕ Συγχρημ.'!F57+'Α1.2.3 ΤΑΑ'!F57+'Α1.2.4 Πράσινο Ταμείο'!F57+'Α1.2.5 ΑΝΤΩΝΗΣ ΤΡΙΣΗΣ κτλ'!F57</f>
        <v>0</v>
      </c>
      <c r="G57" s="242">
        <f>'Α1.2.1 ΠΔΕ Εθνικό'!G57+'Α1.2.2 ΠΔΕ Συγχρημ.'!G57+'Α1.2.3 ΤΑΑ'!G57+'Α1.2.4 Πράσινο Ταμείο'!G57+'Α1.2.5 ΑΝΤΩΝΗΣ ΤΡΙΣΗΣ κτλ'!G57</f>
        <v>0</v>
      </c>
      <c r="H57" s="242">
        <f>'Α1.2.1 ΠΔΕ Εθνικό'!H57+'Α1.2.2 ΠΔΕ Συγχρημ.'!H57+'Α1.2.3 ΤΑΑ'!H57+'Α1.2.4 Πράσινο Ταμείο'!H57+'Α1.2.5 ΑΝΤΩΝΗΣ ΤΡΙΣΗΣ κτλ'!H57</f>
        <v>0</v>
      </c>
      <c r="I57" s="242">
        <f>'Α1.2.1 ΠΔΕ Εθνικό'!I57+'Α1.2.2 ΠΔΕ Συγχρημ.'!I57+'Α1.2.3 ΤΑΑ'!I57+'Α1.2.4 Πράσινο Ταμείο'!I57+'Α1.2.5 ΑΝΤΩΝΗΣ ΤΡΙΣΗΣ κτλ'!I57</f>
        <v>0</v>
      </c>
    </row>
    <row r="58" spans="1:9" x14ac:dyDescent="0.2">
      <c r="A58" s="82"/>
      <c r="B58" s="45">
        <v>4540101</v>
      </c>
      <c r="C58" s="43" t="s">
        <v>659</v>
      </c>
      <c r="D58" s="243">
        <f>'Α1.2.1 ΠΔΕ Εθνικό'!D58+'Α1.2.2 ΠΔΕ Συγχρημ.'!D58+'Α1.2.3 ΤΑΑ'!D58+'Α1.2.4 Πράσινο Ταμείο'!D58+'Α1.2.5 ΑΝΤΩΝΗΣ ΤΡΙΣΗΣ κτλ'!D58</f>
        <v>0</v>
      </c>
      <c r="E58" s="243">
        <f>'Α1.2.1 ΠΔΕ Εθνικό'!E58+'Α1.2.2 ΠΔΕ Συγχρημ.'!E58+'Α1.2.3 ΤΑΑ'!E58+'Α1.2.4 Πράσινο Ταμείο'!E58+'Α1.2.5 ΑΝΤΩΝΗΣ ΤΡΙΣΗΣ κτλ'!E58</f>
        <v>0</v>
      </c>
      <c r="F58" s="243">
        <f>'Α1.2.1 ΠΔΕ Εθνικό'!F58+'Α1.2.2 ΠΔΕ Συγχρημ.'!F58+'Α1.2.3 ΤΑΑ'!F58+'Α1.2.4 Πράσινο Ταμείο'!F58+'Α1.2.5 ΑΝΤΩΝΗΣ ΤΡΙΣΗΣ κτλ'!F58</f>
        <v>0</v>
      </c>
      <c r="G58" s="243">
        <f>'Α1.2.1 ΠΔΕ Εθνικό'!G58+'Α1.2.2 ΠΔΕ Συγχρημ.'!G58+'Α1.2.3 ΤΑΑ'!G58+'Α1.2.4 Πράσινο Ταμείο'!G58+'Α1.2.5 ΑΝΤΩΝΗΣ ΤΡΙΣΗΣ κτλ'!G58</f>
        <v>0</v>
      </c>
      <c r="H58" s="243">
        <f>'Α1.2.1 ΠΔΕ Εθνικό'!H58+'Α1.2.2 ΠΔΕ Συγχρημ.'!H58+'Α1.2.3 ΤΑΑ'!H58+'Α1.2.4 Πράσινο Ταμείο'!H58+'Α1.2.5 ΑΝΤΩΝΗΣ ΤΡΙΣΗΣ κτλ'!H58</f>
        <v>0</v>
      </c>
      <c r="I58" s="243">
        <f>'Α1.2.1 ΠΔΕ Εθνικό'!I58+'Α1.2.2 ΠΔΕ Συγχρημ.'!I58+'Α1.2.3 ΤΑΑ'!I58+'Α1.2.4 Πράσινο Ταμείο'!I58+'Α1.2.5 ΑΝΤΩΝΗΣ ΤΡΙΣΗΣ κτλ'!I58</f>
        <v>0</v>
      </c>
    </row>
    <row r="59" spans="1:9" x14ac:dyDescent="0.2">
      <c r="A59" s="38">
        <v>23</v>
      </c>
      <c r="B59" s="38">
        <v>49</v>
      </c>
      <c r="C59" s="46" t="s">
        <v>653</v>
      </c>
      <c r="D59" s="242">
        <f>'Α1.2.1 ΠΔΕ Εθνικό'!D59+'Α1.2.2 ΠΔΕ Συγχρημ.'!D59+'Α1.2.3 ΤΑΑ'!D59+'Α1.2.4 Πράσινο Ταμείο'!D59+'Α1.2.5 ΑΝΤΩΝΗΣ ΤΡΙΣΗΣ κτλ'!D59</f>
        <v>0</v>
      </c>
      <c r="E59" s="242">
        <f>'Α1.2.1 ΠΔΕ Εθνικό'!E59+'Α1.2.2 ΠΔΕ Συγχρημ.'!E59+'Α1.2.3 ΤΑΑ'!E59+'Α1.2.4 Πράσινο Ταμείο'!E59+'Α1.2.5 ΑΝΤΩΝΗΣ ΤΡΙΣΗΣ κτλ'!E59</f>
        <v>0</v>
      </c>
      <c r="F59" s="242">
        <f>'Α1.2.1 ΠΔΕ Εθνικό'!F59+'Α1.2.2 ΠΔΕ Συγχρημ.'!F59+'Α1.2.3 ΤΑΑ'!F59+'Α1.2.4 Πράσινο Ταμείο'!F59+'Α1.2.5 ΑΝΤΩΝΗΣ ΤΡΙΣΗΣ κτλ'!F59</f>
        <v>0</v>
      </c>
      <c r="G59" s="242">
        <f>'Α1.2.1 ΠΔΕ Εθνικό'!G59+'Α1.2.2 ΠΔΕ Συγχρημ.'!G59+'Α1.2.3 ΤΑΑ'!G59+'Α1.2.4 Πράσινο Ταμείο'!G59+'Α1.2.5 ΑΝΤΩΝΗΣ ΤΡΙΣΗΣ κτλ'!G59</f>
        <v>0</v>
      </c>
      <c r="H59" s="242">
        <f>'Α1.2.1 ΠΔΕ Εθνικό'!H59+'Α1.2.2 ΠΔΕ Συγχρημ.'!H59+'Α1.2.3 ΤΑΑ'!H59+'Α1.2.4 Πράσινο Ταμείο'!H59+'Α1.2.5 ΑΝΤΩΝΗΣ ΤΡΙΣΗΣ κτλ'!H59</f>
        <v>0</v>
      </c>
      <c r="I59" s="242">
        <f>'Α1.2.1 ΠΔΕ Εθνικό'!I59+'Α1.2.2 ΠΔΕ Συγχρημ.'!I59+'Α1.2.3 ΤΑΑ'!I59+'Α1.2.4 Πράσινο Ταμείο'!I59+'Α1.2.5 ΑΝΤΩΝΗΣ ΤΡΙΣΗΣ κτλ'!I59</f>
        <v>0</v>
      </c>
    </row>
    <row r="60" spans="1:9" x14ac:dyDescent="0.2">
      <c r="A60" s="38">
        <v>24</v>
      </c>
      <c r="B60" s="38">
        <v>53</v>
      </c>
      <c r="C60" s="46" t="s">
        <v>654</v>
      </c>
      <c r="D60" s="242">
        <f>'Α1.2.1 ΠΔΕ Εθνικό'!D60+'Α1.2.2 ΠΔΕ Συγχρημ.'!D60+'Α1.2.3 ΤΑΑ'!D60+'Α1.2.4 Πράσινο Ταμείο'!D60+'Α1.2.5 ΑΝΤΩΝΗΣ ΤΡΙΣΗΣ κτλ'!D60</f>
        <v>0</v>
      </c>
      <c r="E60" s="242">
        <f>'Α1.2.1 ΠΔΕ Εθνικό'!E60+'Α1.2.2 ΠΔΕ Συγχρημ.'!E60+'Α1.2.3 ΤΑΑ'!E60+'Α1.2.4 Πράσινο Ταμείο'!E60+'Α1.2.5 ΑΝΤΩΝΗΣ ΤΡΙΣΗΣ κτλ'!E60</f>
        <v>0</v>
      </c>
      <c r="F60" s="242">
        <f>'Α1.2.1 ΠΔΕ Εθνικό'!F60+'Α1.2.2 ΠΔΕ Συγχρημ.'!F60+'Α1.2.3 ΤΑΑ'!F60+'Α1.2.4 Πράσινο Ταμείο'!F60+'Α1.2.5 ΑΝΤΩΝΗΣ ΤΡΙΣΗΣ κτλ'!F60</f>
        <v>0</v>
      </c>
      <c r="G60" s="242">
        <f>'Α1.2.1 ΠΔΕ Εθνικό'!G60+'Α1.2.2 ΠΔΕ Συγχρημ.'!G60+'Α1.2.3 ΤΑΑ'!G60+'Α1.2.4 Πράσινο Ταμείο'!G60+'Α1.2.5 ΑΝΤΩΝΗΣ ΤΡΙΣΗΣ κτλ'!G60</f>
        <v>0</v>
      </c>
      <c r="H60" s="242">
        <f>'Α1.2.1 ΠΔΕ Εθνικό'!H60+'Α1.2.2 ΠΔΕ Συγχρημ.'!H60+'Α1.2.3 ΤΑΑ'!H60+'Α1.2.4 Πράσινο Ταμείο'!H60+'Α1.2.5 ΑΝΤΩΝΗΣ ΤΡΙΣΗΣ κτλ'!H60</f>
        <v>0</v>
      </c>
      <c r="I60" s="242">
        <f>'Α1.2.1 ΠΔΕ Εθνικό'!I60+'Α1.2.2 ΠΔΕ Συγχρημ.'!I60+'Α1.2.3 ΤΑΑ'!I60+'Α1.2.4 Πράσινο Ταμείο'!I60+'Α1.2.5 ΑΝΤΩΝΗΣ ΤΡΙΣΗΣ κτλ'!I60</f>
        <v>0</v>
      </c>
    </row>
    <row r="61" spans="1:9" x14ac:dyDescent="0.2">
      <c r="A61" s="38">
        <v>25</v>
      </c>
      <c r="B61" s="38">
        <v>54</v>
      </c>
      <c r="C61" s="46" t="s">
        <v>650</v>
      </c>
      <c r="D61" s="242">
        <f>'Α1.2.1 ΠΔΕ Εθνικό'!D61+'Α1.2.2 ΠΔΕ Συγχρημ.'!D61+'Α1.2.3 ΤΑΑ'!D61+'Α1.2.4 Πράσινο Ταμείο'!D61+'Α1.2.5 ΑΝΤΩΝΗΣ ΤΡΙΣΗΣ κτλ'!D61</f>
        <v>0</v>
      </c>
      <c r="E61" s="242">
        <f>'Α1.2.1 ΠΔΕ Εθνικό'!E61+'Α1.2.2 ΠΔΕ Συγχρημ.'!E61+'Α1.2.3 ΤΑΑ'!E61+'Α1.2.4 Πράσινο Ταμείο'!E61+'Α1.2.5 ΑΝΤΩΝΗΣ ΤΡΙΣΗΣ κτλ'!E61</f>
        <v>0</v>
      </c>
      <c r="F61" s="242">
        <f>'Α1.2.1 ΠΔΕ Εθνικό'!F61+'Α1.2.2 ΠΔΕ Συγχρημ.'!F61+'Α1.2.3 ΤΑΑ'!F61+'Α1.2.4 Πράσινο Ταμείο'!F61+'Α1.2.5 ΑΝΤΩΝΗΣ ΤΡΙΣΗΣ κτλ'!F61</f>
        <v>0</v>
      </c>
      <c r="G61" s="242">
        <f>'Α1.2.1 ΠΔΕ Εθνικό'!G61+'Α1.2.2 ΠΔΕ Συγχρημ.'!G61+'Α1.2.3 ΤΑΑ'!G61+'Α1.2.4 Πράσινο Ταμείο'!G61+'Α1.2.5 ΑΝΤΩΝΗΣ ΤΡΙΣΗΣ κτλ'!G61</f>
        <v>0</v>
      </c>
      <c r="H61" s="242">
        <f>'Α1.2.1 ΠΔΕ Εθνικό'!H61+'Α1.2.2 ΠΔΕ Συγχρημ.'!H61+'Α1.2.3 ΤΑΑ'!H61+'Α1.2.4 Πράσινο Ταμείο'!H61+'Α1.2.5 ΑΝΤΩΝΗΣ ΤΡΙΣΗΣ κτλ'!H61</f>
        <v>0</v>
      </c>
      <c r="I61" s="242">
        <f>'Α1.2.1 ΠΔΕ Εθνικό'!I61+'Α1.2.2 ΠΔΕ Συγχρημ.'!I61+'Α1.2.3 ΤΑΑ'!I61+'Α1.2.4 Πράσινο Ταμείο'!I61+'Α1.2.5 ΑΝΤΩΝΗΣ ΤΡΙΣΗΣ κτλ'!I61</f>
        <v>0</v>
      </c>
    </row>
    <row r="62" spans="1:9" x14ac:dyDescent="0.2">
      <c r="A62" s="38">
        <v>26</v>
      </c>
      <c r="B62" s="38">
        <v>59</v>
      </c>
      <c r="C62" s="46" t="s">
        <v>655</v>
      </c>
      <c r="D62" s="242">
        <f>'Α1.2.1 ΠΔΕ Εθνικό'!D62+'Α1.2.2 ΠΔΕ Συγχρημ.'!D62+'Α1.2.3 ΤΑΑ'!D62+'Α1.2.4 Πράσινο Ταμείο'!D62+'Α1.2.5 ΑΝΤΩΝΗΣ ΤΡΙΣΗΣ κτλ'!D62</f>
        <v>0</v>
      </c>
      <c r="E62" s="242">
        <f>'Α1.2.1 ΠΔΕ Εθνικό'!E62+'Α1.2.2 ΠΔΕ Συγχρημ.'!E62+'Α1.2.3 ΤΑΑ'!E62+'Α1.2.4 Πράσινο Ταμείο'!E62+'Α1.2.5 ΑΝΤΩΝΗΣ ΤΡΙΣΗΣ κτλ'!E62</f>
        <v>0</v>
      </c>
      <c r="F62" s="242">
        <f>'Α1.2.1 ΠΔΕ Εθνικό'!F62+'Α1.2.2 ΠΔΕ Συγχρημ.'!F62+'Α1.2.3 ΤΑΑ'!F62+'Α1.2.4 Πράσινο Ταμείο'!F62+'Α1.2.5 ΑΝΤΩΝΗΣ ΤΡΙΣΗΣ κτλ'!F62</f>
        <v>0</v>
      </c>
      <c r="G62" s="242">
        <f>'Α1.2.1 ΠΔΕ Εθνικό'!G62+'Α1.2.2 ΠΔΕ Συγχρημ.'!G62+'Α1.2.3 ΤΑΑ'!G62+'Α1.2.4 Πράσινο Ταμείο'!G62+'Α1.2.5 ΑΝΤΩΝΗΣ ΤΡΙΣΗΣ κτλ'!G62</f>
        <v>0</v>
      </c>
      <c r="H62" s="242">
        <f>'Α1.2.1 ΠΔΕ Εθνικό'!H62+'Α1.2.2 ΠΔΕ Συγχρημ.'!H62+'Α1.2.3 ΤΑΑ'!H62+'Α1.2.4 Πράσινο Ταμείο'!H62+'Α1.2.5 ΑΝΤΩΝΗΣ ΤΡΙΣΗΣ κτλ'!H62</f>
        <v>0</v>
      </c>
      <c r="I62" s="242">
        <f>'Α1.2.1 ΠΔΕ Εθνικό'!I62+'Α1.2.2 ΠΔΕ Συγχρημ.'!I62+'Α1.2.3 ΤΑΑ'!I62+'Α1.2.4 Πράσινο Ταμείο'!I62+'Α1.2.5 ΑΝΤΩΝΗΣ ΤΡΙΣΗΣ κτλ'!I62</f>
        <v>0</v>
      </c>
    </row>
    <row r="63" spans="1:9" x14ac:dyDescent="0.2">
      <c r="A63" s="82"/>
      <c r="B63" s="84">
        <v>593</v>
      </c>
      <c r="C63" s="85" t="s">
        <v>656</v>
      </c>
      <c r="D63" s="243">
        <f>'Α1.2.1 ΠΔΕ Εθνικό'!D63+'Α1.2.2 ΠΔΕ Συγχρημ.'!D63+'Α1.2.3 ΤΑΑ'!D63+'Α1.2.4 Πράσινο Ταμείο'!D63+'Α1.2.5 ΑΝΤΩΝΗΣ ΤΡΙΣΗΣ κτλ'!D63</f>
        <v>0</v>
      </c>
      <c r="E63" s="243">
        <f>'Α1.2.1 ΠΔΕ Εθνικό'!E63+'Α1.2.2 ΠΔΕ Συγχρημ.'!E63+'Α1.2.3 ΤΑΑ'!E63+'Α1.2.4 Πράσινο Ταμείο'!E63+'Α1.2.5 ΑΝΤΩΝΗΣ ΤΡΙΣΗΣ κτλ'!E63</f>
        <v>0</v>
      </c>
      <c r="F63" s="243">
        <f>'Α1.2.1 ΠΔΕ Εθνικό'!F63+'Α1.2.2 ΠΔΕ Συγχρημ.'!F63+'Α1.2.3 ΤΑΑ'!F63+'Α1.2.4 Πράσινο Ταμείο'!F63+'Α1.2.5 ΑΝΤΩΝΗΣ ΤΡΙΣΗΣ κτλ'!F63</f>
        <v>0</v>
      </c>
      <c r="G63" s="243">
        <f>'Α1.2.1 ΠΔΕ Εθνικό'!G63+'Α1.2.2 ΠΔΕ Συγχρημ.'!G63+'Α1.2.3 ΤΑΑ'!G63+'Α1.2.4 Πράσινο Ταμείο'!G63+'Α1.2.5 ΑΝΤΩΝΗΣ ΤΡΙΣΗΣ κτλ'!G63</f>
        <v>0</v>
      </c>
      <c r="H63" s="243">
        <f>'Α1.2.1 ΠΔΕ Εθνικό'!H63+'Α1.2.2 ΠΔΕ Συγχρημ.'!H63+'Α1.2.3 ΤΑΑ'!H63+'Α1.2.4 Πράσινο Ταμείο'!H63+'Α1.2.5 ΑΝΤΩΝΗΣ ΤΡΙΣΗΣ κτλ'!H63</f>
        <v>0</v>
      </c>
      <c r="I63" s="243">
        <f>'Α1.2.1 ΠΔΕ Εθνικό'!I63+'Α1.2.2 ΠΔΕ Συγχρημ.'!I63+'Α1.2.3 ΤΑΑ'!I63+'Α1.2.4 Πράσινο Ταμείο'!I63+'Α1.2.5 ΑΝΤΩΝΗΣ ΤΡΙΣΗΣ κτλ'!I63</f>
        <v>0</v>
      </c>
    </row>
    <row r="64" spans="1:9" x14ac:dyDescent="0.2">
      <c r="A64" s="86" t="s">
        <v>657</v>
      </c>
      <c r="B64" s="87"/>
      <c r="C64" s="77" t="s">
        <v>658</v>
      </c>
      <c r="D64" s="189">
        <f t="shared" ref="D64:I64" si="6">D65+D66+D67+D69+D70+D71+D72</f>
        <v>0</v>
      </c>
      <c r="E64" s="189">
        <f t="shared" si="6"/>
        <v>0</v>
      </c>
      <c r="F64" s="189">
        <f t="shared" si="6"/>
        <v>0</v>
      </c>
      <c r="G64" s="189">
        <f t="shared" si="6"/>
        <v>0</v>
      </c>
      <c r="H64" s="189">
        <f t="shared" si="6"/>
        <v>0</v>
      </c>
      <c r="I64" s="189">
        <f t="shared" si="6"/>
        <v>0</v>
      </c>
    </row>
    <row r="65" spans="1:9" x14ac:dyDescent="0.2">
      <c r="A65" s="170">
        <v>27</v>
      </c>
      <c r="B65" s="79">
        <v>43</v>
      </c>
      <c r="C65" s="80" t="s">
        <v>649</v>
      </c>
      <c r="D65" s="242">
        <f>'Α1.2.1 ΠΔΕ Εθνικό'!D65+'Α1.2.2 ΠΔΕ Συγχρημ.'!D65+'Α1.2.3 ΤΑΑ'!D65+'Α1.2.4 Πράσινο Ταμείο'!D65+'Α1.2.5 ΑΝΤΩΝΗΣ ΤΡΙΣΗΣ κτλ'!D65</f>
        <v>0</v>
      </c>
      <c r="E65" s="242">
        <f>'Α1.2.1 ΠΔΕ Εθνικό'!E65+'Α1.2.2 ΠΔΕ Συγχρημ.'!E65+'Α1.2.3 ΤΑΑ'!E65+'Α1.2.4 Πράσινο Ταμείο'!E65+'Α1.2.5 ΑΝΤΩΝΗΣ ΤΡΙΣΗΣ κτλ'!E65</f>
        <v>0</v>
      </c>
      <c r="F65" s="242">
        <f>'Α1.2.1 ΠΔΕ Εθνικό'!F65+'Α1.2.2 ΠΔΕ Συγχρημ.'!F65+'Α1.2.3 ΤΑΑ'!F65+'Α1.2.4 Πράσινο Ταμείο'!F65+'Α1.2.5 ΑΝΤΩΝΗΣ ΤΡΙΣΗΣ κτλ'!F65</f>
        <v>0</v>
      </c>
      <c r="G65" s="242">
        <f>'Α1.2.1 ΠΔΕ Εθνικό'!G65+'Α1.2.2 ΠΔΕ Συγχρημ.'!G65+'Α1.2.3 ΤΑΑ'!G65+'Α1.2.4 Πράσινο Ταμείο'!G65+'Α1.2.5 ΑΝΤΩΝΗΣ ΤΡΙΣΗΣ κτλ'!G65</f>
        <v>0</v>
      </c>
      <c r="H65" s="242">
        <f>'Α1.2.1 ΠΔΕ Εθνικό'!H65+'Α1.2.2 ΠΔΕ Συγχρημ.'!H65+'Α1.2.3 ΤΑΑ'!H65+'Α1.2.4 Πράσινο Ταμείο'!H65+'Α1.2.5 ΑΝΤΩΝΗΣ ΤΡΙΣΗΣ κτλ'!H65</f>
        <v>0</v>
      </c>
      <c r="I65" s="242">
        <f>'Α1.2.1 ΠΔΕ Εθνικό'!I65+'Α1.2.2 ΠΔΕ Συγχρημ.'!I65+'Α1.2.3 ΤΑΑ'!I65+'Α1.2.4 Πράσινο Ταμείο'!I65+'Α1.2.5 ΑΝΤΩΝΗΣ ΤΡΙΣΗΣ κτλ'!I65</f>
        <v>0</v>
      </c>
    </row>
    <row r="66" spans="1:9" x14ac:dyDescent="0.2">
      <c r="A66" s="170">
        <v>28</v>
      </c>
      <c r="B66" s="38">
        <v>44</v>
      </c>
      <c r="C66" s="46" t="s">
        <v>650</v>
      </c>
      <c r="D66" s="242">
        <f>'Α1.2.1 ΠΔΕ Εθνικό'!D66+'Α1.2.2 ΠΔΕ Συγχρημ.'!D66+'Α1.2.3 ΤΑΑ'!D66+'Α1.2.4 Πράσινο Ταμείο'!D66+'Α1.2.5 ΑΝΤΩΝΗΣ ΤΡΙΣΗΣ κτλ'!D66</f>
        <v>0</v>
      </c>
      <c r="E66" s="242">
        <f>'Α1.2.1 ΠΔΕ Εθνικό'!E66+'Α1.2.2 ΠΔΕ Συγχρημ.'!E66+'Α1.2.3 ΤΑΑ'!E66+'Α1.2.4 Πράσινο Ταμείο'!E66+'Α1.2.5 ΑΝΤΩΝΗΣ ΤΡΙΣΗΣ κτλ'!E66</f>
        <v>0</v>
      </c>
      <c r="F66" s="242">
        <f>'Α1.2.1 ΠΔΕ Εθνικό'!F66+'Α1.2.2 ΠΔΕ Συγχρημ.'!F66+'Α1.2.3 ΤΑΑ'!F66+'Α1.2.4 Πράσινο Ταμείο'!F66+'Α1.2.5 ΑΝΤΩΝΗΣ ΤΡΙΣΗΣ κτλ'!F66</f>
        <v>0</v>
      </c>
      <c r="G66" s="242">
        <f>'Α1.2.1 ΠΔΕ Εθνικό'!G66+'Α1.2.2 ΠΔΕ Συγχρημ.'!G66+'Α1.2.3 ΤΑΑ'!G66+'Α1.2.4 Πράσινο Ταμείο'!G66+'Α1.2.5 ΑΝΤΩΝΗΣ ΤΡΙΣΗΣ κτλ'!G66</f>
        <v>0</v>
      </c>
      <c r="H66" s="242">
        <f>'Α1.2.1 ΠΔΕ Εθνικό'!H66+'Α1.2.2 ΠΔΕ Συγχρημ.'!H66+'Α1.2.3 ΤΑΑ'!H66+'Α1.2.4 Πράσινο Ταμείο'!H66+'Α1.2.5 ΑΝΤΩΝΗΣ ΤΡΙΣΗΣ κτλ'!H66</f>
        <v>0</v>
      </c>
      <c r="I66" s="242">
        <f>'Α1.2.1 ΠΔΕ Εθνικό'!I66+'Α1.2.2 ΠΔΕ Συγχρημ.'!I66+'Α1.2.3 ΤΑΑ'!I66+'Α1.2.4 Πράσινο Ταμείο'!I66+'Α1.2.5 ΑΝΤΩΝΗΣ ΤΡΙΣΗΣ κτλ'!I66</f>
        <v>0</v>
      </c>
    </row>
    <row r="67" spans="1:9" x14ac:dyDescent="0.2">
      <c r="A67" s="170">
        <v>29</v>
      </c>
      <c r="B67" s="38">
        <v>45</v>
      </c>
      <c r="C67" s="46" t="s">
        <v>651</v>
      </c>
      <c r="D67" s="242">
        <f>'Α1.2.1 ΠΔΕ Εθνικό'!D67+'Α1.2.2 ΠΔΕ Συγχρημ.'!D67+'Α1.2.3 ΤΑΑ'!D67+'Α1.2.4 Πράσινο Ταμείο'!D67+'Α1.2.5 ΑΝΤΩΝΗΣ ΤΡΙΣΗΣ κτλ'!D67</f>
        <v>0</v>
      </c>
      <c r="E67" s="242">
        <f>'Α1.2.1 ΠΔΕ Εθνικό'!E67+'Α1.2.2 ΠΔΕ Συγχρημ.'!E67+'Α1.2.3 ΤΑΑ'!E67+'Α1.2.4 Πράσινο Ταμείο'!E67+'Α1.2.5 ΑΝΤΩΝΗΣ ΤΡΙΣΗΣ κτλ'!E67</f>
        <v>0</v>
      </c>
      <c r="F67" s="242">
        <f>'Α1.2.1 ΠΔΕ Εθνικό'!F67+'Α1.2.2 ΠΔΕ Συγχρημ.'!F67+'Α1.2.3 ΤΑΑ'!F67+'Α1.2.4 Πράσινο Ταμείο'!F67+'Α1.2.5 ΑΝΤΩΝΗΣ ΤΡΙΣΗΣ κτλ'!F67</f>
        <v>0</v>
      </c>
      <c r="G67" s="242">
        <f>'Α1.2.1 ΠΔΕ Εθνικό'!G67+'Α1.2.2 ΠΔΕ Συγχρημ.'!G67+'Α1.2.3 ΤΑΑ'!G67+'Α1.2.4 Πράσινο Ταμείο'!G67+'Α1.2.5 ΑΝΤΩΝΗΣ ΤΡΙΣΗΣ κτλ'!G67</f>
        <v>0</v>
      </c>
      <c r="H67" s="242">
        <f>'Α1.2.1 ΠΔΕ Εθνικό'!H67+'Α1.2.2 ΠΔΕ Συγχρημ.'!H67+'Α1.2.3 ΤΑΑ'!H67+'Α1.2.4 Πράσινο Ταμείο'!H67+'Α1.2.5 ΑΝΤΩΝΗΣ ΤΡΙΣΗΣ κτλ'!H67</f>
        <v>0</v>
      </c>
      <c r="I67" s="242">
        <f>'Α1.2.1 ΠΔΕ Εθνικό'!I67+'Α1.2.2 ΠΔΕ Συγχρημ.'!I67+'Α1.2.3 ΤΑΑ'!I67+'Α1.2.4 Πράσινο Ταμείο'!I67+'Α1.2.5 ΑΝΤΩΝΗΣ ΤΡΙΣΗΣ κτλ'!I67</f>
        <v>0</v>
      </c>
    </row>
    <row r="68" spans="1:9" x14ac:dyDescent="0.2">
      <c r="A68" s="171"/>
      <c r="B68" s="45">
        <v>4540101</v>
      </c>
      <c r="C68" s="43" t="s">
        <v>659</v>
      </c>
      <c r="D68" s="243">
        <f>'Α1.2.1 ΠΔΕ Εθνικό'!D68+'Α1.2.2 ΠΔΕ Συγχρημ.'!D68+'Α1.2.3 ΤΑΑ'!D68+'Α1.2.4 Πράσινο Ταμείο'!D68+'Α1.2.5 ΑΝΤΩΝΗΣ ΤΡΙΣΗΣ κτλ'!D68</f>
        <v>0</v>
      </c>
      <c r="E68" s="243">
        <f>'Α1.2.1 ΠΔΕ Εθνικό'!E68+'Α1.2.2 ΠΔΕ Συγχρημ.'!E68+'Α1.2.3 ΤΑΑ'!E68+'Α1.2.4 Πράσινο Ταμείο'!E68+'Α1.2.5 ΑΝΤΩΝΗΣ ΤΡΙΣΗΣ κτλ'!E68</f>
        <v>0</v>
      </c>
      <c r="F68" s="243">
        <f>'Α1.2.1 ΠΔΕ Εθνικό'!F68+'Α1.2.2 ΠΔΕ Συγχρημ.'!F68+'Α1.2.3 ΤΑΑ'!F68+'Α1.2.4 Πράσινο Ταμείο'!F68+'Α1.2.5 ΑΝΤΩΝΗΣ ΤΡΙΣΗΣ κτλ'!F68</f>
        <v>0</v>
      </c>
      <c r="G68" s="243">
        <f>'Α1.2.1 ΠΔΕ Εθνικό'!G68+'Α1.2.2 ΠΔΕ Συγχρημ.'!G68+'Α1.2.3 ΤΑΑ'!G68+'Α1.2.4 Πράσινο Ταμείο'!G68+'Α1.2.5 ΑΝΤΩΝΗΣ ΤΡΙΣΗΣ κτλ'!G68</f>
        <v>0</v>
      </c>
      <c r="H68" s="243">
        <f>'Α1.2.1 ΠΔΕ Εθνικό'!H68+'Α1.2.2 ΠΔΕ Συγχρημ.'!H68+'Α1.2.3 ΤΑΑ'!H68+'Α1.2.4 Πράσινο Ταμείο'!H68+'Α1.2.5 ΑΝΤΩΝΗΣ ΤΡΙΣΗΣ κτλ'!H68</f>
        <v>0</v>
      </c>
      <c r="I68" s="243">
        <f>'Α1.2.1 ΠΔΕ Εθνικό'!I68+'Α1.2.2 ΠΔΕ Συγχρημ.'!I68+'Α1.2.3 ΤΑΑ'!I68+'Α1.2.4 Πράσινο Ταμείο'!I68+'Α1.2.5 ΑΝΤΩΝΗΣ ΤΡΙΣΗΣ κτλ'!I68</f>
        <v>0</v>
      </c>
    </row>
    <row r="69" spans="1:9" x14ac:dyDescent="0.2">
      <c r="A69" s="170">
        <v>30</v>
      </c>
      <c r="B69" s="38">
        <v>49</v>
      </c>
      <c r="C69" s="46" t="s">
        <v>653</v>
      </c>
      <c r="D69" s="242">
        <f>'Α1.2.1 ΠΔΕ Εθνικό'!D69+'Α1.2.2 ΠΔΕ Συγχρημ.'!D69+'Α1.2.3 ΤΑΑ'!D69+'Α1.2.4 Πράσινο Ταμείο'!D69+'Α1.2.5 ΑΝΤΩΝΗΣ ΤΡΙΣΗΣ κτλ'!D69</f>
        <v>0</v>
      </c>
      <c r="E69" s="242">
        <f>'Α1.2.1 ΠΔΕ Εθνικό'!E69+'Α1.2.2 ΠΔΕ Συγχρημ.'!E69+'Α1.2.3 ΤΑΑ'!E69+'Α1.2.4 Πράσινο Ταμείο'!E69+'Α1.2.5 ΑΝΤΩΝΗΣ ΤΡΙΣΗΣ κτλ'!E69</f>
        <v>0</v>
      </c>
      <c r="F69" s="242">
        <f>'Α1.2.1 ΠΔΕ Εθνικό'!F69+'Α1.2.2 ΠΔΕ Συγχρημ.'!F69+'Α1.2.3 ΤΑΑ'!F69+'Α1.2.4 Πράσινο Ταμείο'!F69+'Α1.2.5 ΑΝΤΩΝΗΣ ΤΡΙΣΗΣ κτλ'!F69</f>
        <v>0</v>
      </c>
      <c r="G69" s="242">
        <f>'Α1.2.1 ΠΔΕ Εθνικό'!G69+'Α1.2.2 ΠΔΕ Συγχρημ.'!G69+'Α1.2.3 ΤΑΑ'!G69+'Α1.2.4 Πράσινο Ταμείο'!G69+'Α1.2.5 ΑΝΤΩΝΗΣ ΤΡΙΣΗΣ κτλ'!G69</f>
        <v>0</v>
      </c>
      <c r="H69" s="242">
        <f>'Α1.2.1 ΠΔΕ Εθνικό'!H69+'Α1.2.2 ΠΔΕ Συγχρημ.'!H69+'Α1.2.3 ΤΑΑ'!H69+'Α1.2.4 Πράσινο Ταμείο'!H69+'Α1.2.5 ΑΝΤΩΝΗΣ ΤΡΙΣΗΣ κτλ'!H69</f>
        <v>0</v>
      </c>
      <c r="I69" s="242">
        <f>'Α1.2.1 ΠΔΕ Εθνικό'!I69+'Α1.2.2 ΠΔΕ Συγχρημ.'!I69+'Α1.2.3 ΤΑΑ'!I69+'Α1.2.4 Πράσινο Ταμείο'!I69+'Α1.2.5 ΑΝΤΩΝΗΣ ΤΡΙΣΗΣ κτλ'!I69</f>
        <v>0</v>
      </c>
    </row>
    <row r="70" spans="1:9" x14ac:dyDescent="0.2">
      <c r="A70" s="170">
        <v>31</v>
      </c>
      <c r="B70" s="38">
        <v>53</v>
      </c>
      <c r="C70" s="46" t="s">
        <v>654</v>
      </c>
      <c r="D70" s="242">
        <f>'Α1.2.1 ΠΔΕ Εθνικό'!D70+'Α1.2.2 ΠΔΕ Συγχρημ.'!D70+'Α1.2.3 ΤΑΑ'!D70+'Α1.2.4 Πράσινο Ταμείο'!D70+'Α1.2.5 ΑΝΤΩΝΗΣ ΤΡΙΣΗΣ κτλ'!D70</f>
        <v>0</v>
      </c>
      <c r="E70" s="242">
        <f>'Α1.2.1 ΠΔΕ Εθνικό'!E70+'Α1.2.2 ΠΔΕ Συγχρημ.'!E70+'Α1.2.3 ΤΑΑ'!E70+'Α1.2.4 Πράσινο Ταμείο'!E70+'Α1.2.5 ΑΝΤΩΝΗΣ ΤΡΙΣΗΣ κτλ'!E70</f>
        <v>0</v>
      </c>
      <c r="F70" s="242">
        <f>'Α1.2.1 ΠΔΕ Εθνικό'!F70+'Α1.2.2 ΠΔΕ Συγχρημ.'!F70+'Α1.2.3 ΤΑΑ'!F70+'Α1.2.4 Πράσινο Ταμείο'!F70+'Α1.2.5 ΑΝΤΩΝΗΣ ΤΡΙΣΗΣ κτλ'!F70</f>
        <v>0</v>
      </c>
      <c r="G70" s="242">
        <f>'Α1.2.1 ΠΔΕ Εθνικό'!G70+'Α1.2.2 ΠΔΕ Συγχρημ.'!G70+'Α1.2.3 ΤΑΑ'!G70+'Α1.2.4 Πράσινο Ταμείο'!G70+'Α1.2.5 ΑΝΤΩΝΗΣ ΤΡΙΣΗΣ κτλ'!G70</f>
        <v>0</v>
      </c>
      <c r="H70" s="242">
        <f>'Α1.2.1 ΠΔΕ Εθνικό'!H70+'Α1.2.2 ΠΔΕ Συγχρημ.'!H70+'Α1.2.3 ΤΑΑ'!H70+'Α1.2.4 Πράσινο Ταμείο'!H70+'Α1.2.5 ΑΝΤΩΝΗΣ ΤΡΙΣΗΣ κτλ'!H70</f>
        <v>0</v>
      </c>
      <c r="I70" s="242">
        <f>'Α1.2.1 ΠΔΕ Εθνικό'!I70+'Α1.2.2 ΠΔΕ Συγχρημ.'!I70+'Α1.2.3 ΤΑΑ'!I70+'Α1.2.4 Πράσινο Ταμείο'!I70+'Α1.2.5 ΑΝΤΩΝΗΣ ΤΡΙΣΗΣ κτλ'!I70</f>
        <v>0</v>
      </c>
    </row>
    <row r="71" spans="1:9" x14ac:dyDescent="0.2">
      <c r="A71" s="170">
        <v>32</v>
      </c>
      <c r="B71" s="38">
        <v>54</v>
      </c>
      <c r="C71" s="46" t="s">
        <v>650</v>
      </c>
      <c r="D71" s="242">
        <f>'Α1.2.1 ΠΔΕ Εθνικό'!D71+'Α1.2.2 ΠΔΕ Συγχρημ.'!D71+'Α1.2.3 ΤΑΑ'!D71+'Α1.2.4 Πράσινο Ταμείο'!D71+'Α1.2.5 ΑΝΤΩΝΗΣ ΤΡΙΣΗΣ κτλ'!D71</f>
        <v>0</v>
      </c>
      <c r="E71" s="242">
        <f>'Α1.2.1 ΠΔΕ Εθνικό'!E71+'Α1.2.2 ΠΔΕ Συγχρημ.'!E71+'Α1.2.3 ΤΑΑ'!E71+'Α1.2.4 Πράσινο Ταμείο'!E71+'Α1.2.5 ΑΝΤΩΝΗΣ ΤΡΙΣΗΣ κτλ'!E71</f>
        <v>0</v>
      </c>
      <c r="F71" s="242">
        <f>'Α1.2.1 ΠΔΕ Εθνικό'!F71+'Α1.2.2 ΠΔΕ Συγχρημ.'!F71+'Α1.2.3 ΤΑΑ'!F71+'Α1.2.4 Πράσινο Ταμείο'!F71+'Α1.2.5 ΑΝΤΩΝΗΣ ΤΡΙΣΗΣ κτλ'!F71</f>
        <v>0</v>
      </c>
      <c r="G71" s="242">
        <f>'Α1.2.1 ΠΔΕ Εθνικό'!G71+'Α1.2.2 ΠΔΕ Συγχρημ.'!G71+'Α1.2.3 ΤΑΑ'!G71+'Α1.2.4 Πράσινο Ταμείο'!G71+'Α1.2.5 ΑΝΤΩΝΗΣ ΤΡΙΣΗΣ κτλ'!G71</f>
        <v>0</v>
      </c>
      <c r="H71" s="242">
        <f>'Α1.2.1 ΠΔΕ Εθνικό'!H71+'Α1.2.2 ΠΔΕ Συγχρημ.'!H71+'Α1.2.3 ΤΑΑ'!H71+'Α1.2.4 Πράσινο Ταμείο'!H71+'Α1.2.5 ΑΝΤΩΝΗΣ ΤΡΙΣΗΣ κτλ'!H71</f>
        <v>0</v>
      </c>
      <c r="I71" s="242">
        <f>'Α1.2.1 ΠΔΕ Εθνικό'!I71+'Α1.2.2 ΠΔΕ Συγχρημ.'!I71+'Α1.2.3 ΤΑΑ'!I71+'Α1.2.4 Πράσινο Ταμείο'!I71+'Α1.2.5 ΑΝΤΩΝΗΣ ΤΡΙΣΗΣ κτλ'!I71</f>
        <v>0</v>
      </c>
    </row>
    <row r="72" spans="1:9" x14ac:dyDescent="0.2">
      <c r="A72" s="170">
        <v>33</v>
      </c>
      <c r="B72" s="38">
        <v>59</v>
      </c>
      <c r="C72" s="46" t="s">
        <v>655</v>
      </c>
      <c r="D72" s="242">
        <f>'Α1.2.1 ΠΔΕ Εθνικό'!D72+'Α1.2.2 ΠΔΕ Συγχρημ.'!D72+'Α1.2.3 ΤΑΑ'!D72+'Α1.2.4 Πράσινο Ταμείο'!D72+'Α1.2.5 ΑΝΤΩΝΗΣ ΤΡΙΣΗΣ κτλ'!D72</f>
        <v>0</v>
      </c>
      <c r="E72" s="242">
        <f>'Α1.2.1 ΠΔΕ Εθνικό'!E72+'Α1.2.2 ΠΔΕ Συγχρημ.'!E72+'Α1.2.3 ΤΑΑ'!E72+'Α1.2.4 Πράσινο Ταμείο'!E72+'Α1.2.5 ΑΝΤΩΝΗΣ ΤΡΙΣΗΣ κτλ'!E72</f>
        <v>0</v>
      </c>
      <c r="F72" s="242">
        <f>'Α1.2.1 ΠΔΕ Εθνικό'!F72+'Α1.2.2 ΠΔΕ Συγχρημ.'!F72+'Α1.2.3 ΤΑΑ'!F72+'Α1.2.4 Πράσινο Ταμείο'!F72+'Α1.2.5 ΑΝΤΩΝΗΣ ΤΡΙΣΗΣ κτλ'!F72</f>
        <v>0</v>
      </c>
      <c r="G72" s="242">
        <f>'Α1.2.1 ΠΔΕ Εθνικό'!G72+'Α1.2.2 ΠΔΕ Συγχρημ.'!G72+'Α1.2.3 ΤΑΑ'!G72+'Α1.2.4 Πράσινο Ταμείο'!G72+'Α1.2.5 ΑΝΤΩΝΗΣ ΤΡΙΣΗΣ κτλ'!G72</f>
        <v>0</v>
      </c>
      <c r="H72" s="242">
        <f>'Α1.2.1 ΠΔΕ Εθνικό'!H72+'Α1.2.2 ΠΔΕ Συγχρημ.'!H72+'Α1.2.3 ΤΑΑ'!H72+'Α1.2.4 Πράσινο Ταμείο'!H72+'Α1.2.5 ΑΝΤΩΝΗΣ ΤΡΙΣΗΣ κτλ'!H72</f>
        <v>0</v>
      </c>
      <c r="I72" s="242">
        <f>'Α1.2.1 ΠΔΕ Εθνικό'!I72+'Α1.2.2 ΠΔΕ Συγχρημ.'!I72+'Α1.2.3 ΤΑΑ'!I72+'Α1.2.4 Πράσινο Ταμείο'!I72+'Α1.2.5 ΑΝΤΩΝΗΣ ΤΡΙΣΗΣ κτλ'!I72</f>
        <v>0</v>
      </c>
    </row>
    <row r="73" spans="1:9" x14ac:dyDescent="0.2">
      <c r="A73" s="171"/>
      <c r="B73" s="45">
        <v>593</v>
      </c>
      <c r="C73" s="43" t="s">
        <v>656</v>
      </c>
      <c r="D73" s="243">
        <f>'Α1.2.1 ΠΔΕ Εθνικό'!D73+'Α1.2.2 ΠΔΕ Συγχρημ.'!D73+'Α1.2.3 ΤΑΑ'!D73+'Α1.2.4 Πράσινο Ταμείο'!D73+'Α1.2.5 ΑΝΤΩΝΗΣ ΤΡΙΣΗΣ κτλ'!D73</f>
        <v>0</v>
      </c>
      <c r="E73" s="243">
        <f>'Α1.2.1 ΠΔΕ Εθνικό'!E73+'Α1.2.2 ΠΔΕ Συγχρημ.'!E73+'Α1.2.3 ΤΑΑ'!E73+'Α1.2.4 Πράσινο Ταμείο'!E73+'Α1.2.5 ΑΝΤΩΝΗΣ ΤΡΙΣΗΣ κτλ'!E73</f>
        <v>0</v>
      </c>
      <c r="F73" s="243">
        <f>'Α1.2.1 ΠΔΕ Εθνικό'!F73+'Α1.2.2 ΠΔΕ Συγχρημ.'!F73+'Α1.2.3 ΤΑΑ'!F73+'Α1.2.4 Πράσινο Ταμείο'!F73+'Α1.2.5 ΑΝΤΩΝΗΣ ΤΡΙΣΗΣ κτλ'!F73</f>
        <v>0</v>
      </c>
      <c r="G73" s="243">
        <f>'Α1.2.1 ΠΔΕ Εθνικό'!G73+'Α1.2.2 ΠΔΕ Συγχρημ.'!G73+'Α1.2.3 ΤΑΑ'!G73+'Α1.2.4 Πράσινο Ταμείο'!G73+'Α1.2.5 ΑΝΤΩΝΗΣ ΤΡΙΣΗΣ κτλ'!G73</f>
        <v>0</v>
      </c>
      <c r="H73" s="243">
        <f>'Α1.2.1 ΠΔΕ Εθνικό'!H73+'Α1.2.2 ΠΔΕ Συγχρημ.'!H73+'Α1.2.3 ΤΑΑ'!H73+'Α1.2.4 Πράσινο Ταμείο'!H73+'Α1.2.5 ΑΝΤΩΝΗΣ ΤΡΙΣΗΣ κτλ'!H73</f>
        <v>0</v>
      </c>
      <c r="I73" s="243">
        <f>'Α1.2.1 ΠΔΕ Εθνικό'!I73+'Α1.2.2 ΠΔΕ Συγχρημ.'!I73+'Α1.2.3 ΤΑΑ'!I73+'Α1.2.4 Πράσινο Ταμείο'!I73+'Α1.2.5 ΑΝΤΩΝΗΣ ΤΡΙΣΗΣ κτλ'!I73</f>
        <v>0</v>
      </c>
    </row>
    <row r="74" spans="1:9" x14ac:dyDescent="0.2">
      <c r="A74" s="90" t="s">
        <v>660</v>
      </c>
      <c r="B74" s="91" t="s">
        <v>661</v>
      </c>
      <c r="C74" s="92"/>
      <c r="D74" s="192">
        <f t="shared" ref="D74:I74" si="7">+D5+D54</f>
        <v>88176</v>
      </c>
      <c r="E74" s="192">
        <f t="shared" si="7"/>
        <v>443016</v>
      </c>
      <c r="F74" s="192">
        <f t="shared" si="7"/>
        <v>1116314.57</v>
      </c>
      <c r="G74" s="192">
        <f t="shared" si="7"/>
        <v>1053991</v>
      </c>
      <c r="H74" s="192">
        <f t="shared" si="7"/>
        <v>1053991</v>
      </c>
      <c r="I74" s="192">
        <f t="shared" si="7"/>
        <v>991491</v>
      </c>
    </row>
    <row r="75" spans="1:9" x14ac:dyDescent="0.2">
      <c r="A75" s="90" t="s">
        <v>662</v>
      </c>
      <c r="B75" s="91" t="s">
        <v>663</v>
      </c>
      <c r="C75" s="92"/>
      <c r="D75" s="192">
        <f>D23+D64</f>
        <v>1472470.09</v>
      </c>
      <c r="E75" s="192">
        <f t="shared" ref="E75:I75" si="8">E23+E64</f>
        <v>1021772.23</v>
      </c>
      <c r="F75" s="192">
        <f t="shared" si="8"/>
        <v>939163.74</v>
      </c>
      <c r="G75" s="192">
        <f t="shared" si="8"/>
        <v>1053990.98</v>
      </c>
      <c r="H75" s="192">
        <f t="shared" si="8"/>
        <v>1053990.98</v>
      </c>
      <c r="I75" s="192">
        <f t="shared" si="8"/>
        <v>991490.98</v>
      </c>
    </row>
    <row r="76" spans="1:9" x14ac:dyDescent="0.2">
      <c r="A76" s="90" t="s">
        <v>664</v>
      </c>
      <c r="B76" s="91" t="s">
        <v>665</v>
      </c>
      <c r="C76" s="92"/>
      <c r="D76" s="192">
        <f t="shared" ref="D76:I76" si="9">D74-D75</f>
        <v>-1384294.09</v>
      </c>
      <c r="E76" s="192">
        <f t="shared" si="9"/>
        <v>-578756.23</v>
      </c>
      <c r="F76" s="192">
        <f t="shared" si="9"/>
        <v>177150.83000000007</v>
      </c>
      <c r="G76" s="192">
        <f t="shared" si="9"/>
        <v>2.0000000018626451E-2</v>
      </c>
      <c r="H76" s="192">
        <f t="shared" si="9"/>
        <v>2.0000000018626451E-2</v>
      </c>
      <c r="I76" s="192">
        <f t="shared" si="9"/>
        <v>2.0000000018626451E-2</v>
      </c>
    </row>
    <row r="77" spans="1:9" x14ac:dyDescent="0.2">
      <c r="A77" s="19"/>
      <c r="B77" s="20"/>
      <c r="C77" s="21"/>
      <c r="D77" s="156"/>
      <c r="E77" s="156"/>
      <c r="F77" s="156"/>
      <c r="G77" s="156"/>
      <c r="H77" s="156"/>
      <c r="I77" s="156"/>
    </row>
    <row r="78" spans="1:9" x14ac:dyDescent="0.2">
      <c r="A78" s="19"/>
      <c r="B78" s="193" t="s">
        <v>666</v>
      </c>
      <c r="C78" s="193"/>
      <c r="D78" s="244"/>
      <c r="E78" s="156"/>
      <c r="F78" s="245"/>
      <c r="G78" s="245"/>
      <c r="H78" s="245"/>
      <c r="I78" s="196"/>
    </row>
    <row r="79" spans="1:9" x14ac:dyDescent="0.2">
      <c r="A79" s="19"/>
      <c r="B79" s="145"/>
      <c r="C79" s="145"/>
      <c r="D79" s="244"/>
      <c r="E79" s="156"/>
      <c r="F79" s="245"/>
      <c r="G79" s="245"/>
      <c r="H79" s="245"/>
      <c r="I79" s="196"/>
    </row>
    <row r="80" spans="1:9" x14ac:dyDescent="0.2">
      <c r="A80" s="19"/>
      <c r="B80" s="145"/>
      <c r="C80" s="197"/>
      <c r="D80" s="198">
        <f t="shared" ref="D80:I81" si="10">D3</f>
        <v>2024</v>
      </c>
      <c r="E80" s="199">
        <f t="shared" si="10"/>
        <v>2025</v>
      </c>
      <c r="F80" s="199">
        <f t="shared" si="10"/>
        <v>2026</v>
      </c>
      <c r="G80" s="199">
        <f t="shared" si="10"/>
        <v>2027</v>
      </c>
      <c r="H80" s="199">
        <f t="shared" si="10"/>
        <v>2028</v>
      </c>
      <c r="I80" s="199">
        <f t="shared" si="10"/>
        <v>2029</v>
      </c>
    </row>
    <row r="81" spans="1:9" ht="33.75" customHeight="1" x14ac:dyDescent="0.2">
      <c r="A81" s="19"/>
      <c r="B81" s="145"/>
      <c r="C81" s="200" t="s">
        <v>667</v>
      </c>
      <c r="D81" s="201" t="str">
        <f t="shared" si="10"/>
        <v>Πραγματοποιήσεις</v>
      </c>
      <c r="E81" s="202" t="str">
        <f t="shared" si="10"/>
        <v>Εκτιμήσεις πραγματοποιήσεων έτους</v>
      </c>
      <c r="F81" s="202" t="str">
        <f t="shared" si="10"/>
        <v>Προβλέψεις</v>
      </c>
      <c r="G81" s="202" t="str">
        <f t="shared" si="10"/>
        <v>Προβλέψεις</v>
      </c>
      <c r="H81" s="202" t="str">
        <f t="shared" si="10"/>
        <v>Προβλέψεις</v>
      </c>
      <c r="I81" s="202" t="str">
        <f t="shared" si="10"/>
        <v>Προβλέψεις</v>
      </c>
    </row>
    <row r="82" spans="1:9" x14ac:dyDescent="0.2">
      <c r="A82" s="19"/>
      <c r="B82" s="120"/>
      <c r="C82" s="203" t="s">
        <v>708</v>
      </c>
      <c r="D82" s="246">
        <f>'Α1.2.1 ΠΔΕ Εθνικό'!D82+'Α1.2.2 ΠΔΕ Συγχρημ.'!D82+'Α1.2.3 ΤΑΑ'!D82+'Α1.2.4 Πράσινο Ταμείο'!D82+'Α1.2.5 ΑΝΤΩΝΗΣ ΤΡΙΣΗΣ κτλ'!D82</f>
        <v>223200</v>
      </c>
      <c r="E82" s="205">
        <f>'Α1.2.1 ΠΔΕ Εθνικό'!E82+'Α1.2.2 ΠΔΕ Συγχρημ.'!E82+'Α1.2.3 ΤΑΑ'!E82+'Α1.2.4 Πράσινο Ταμείο'!E82+'Α1.2.5 ΑΝΤΩΝΗΣ ΤΡΙΣΗΣ κτλ'!E84</f>
        <v>223200</v>
      </c>
      <c r="F82" s="205">
        <f>'Α1.2.1 ΠΔΕ Εθνικό'!F82+'Α1.2.2 ΠΔΕ Συγχρημ.'!F82+'Α1.2.3 ΤΑΑ'!F82+'Α1.2.4 Πράσινο Ταμείο'!F82+'Α1.2.5 ΑΝΤΩΝΗΣ ΤΡΙΣΗΣ κτλ'!F84</f>
        <v>0</v>
      </c>
      <c r="G82" s="205"/>
      <c r="H82" s="205"/>
      <c r="I82" s="205"/>
    </row>
    <row r="83" spans="1:9" x14ac:dyDescent="0.2">
      <c r="A83" s="19"/>
      <c r="B83" s="120"/>
      <c r="C83" s="206" t="s">
        <v>710</v>
      </c>
      <c r="D83" s="246">
        <f>'Α1.2.1 ΠΔΕ Εθνικό'!D83+'Α1.2.2 ΠΔΕ Συγχρημ.'!D83+'Α1.2.3 ΤΑΑ'!D83+'Α1.2.4 Πράσινο Ταμείο'!D83+'Α1.2.5 ΑΝΤΩΝΗΣ ΤΡΙΣΗΣ κτλ'!D83</f>
        <v>223200</v>
      </c>
      <c r="E83" s="246">
        <f>'Α1.2.1 ΠΔΕ Εθνικό'!E83+'Α1.2.2 ΠΔΕ Συγχρημ.'!E83+'Α1.2.3 ΤΑΑ'!E83+'Α1.2.4 Πράσινο Ταμείο'!E83+'Α1.2.5 ΑΝΤΩΝΗΣ ΤΡΙΣΗΣ κτλ'!E85</f>
        <v>0</v>
      </c>
      <c r="F83" s="247">
        <f>'Α1.2.1 ΠΔΕ Εθνικό'!F83+'Α1.2.2 ΠΔΕ Συγχρημ.'!F83+'Α1.2.3 ΤΑΑ'!F83+'Α1.2.4 Πράσινο Ταμείο'!F83+'Α1.2.5 ΑΝΤΩΝΗΣ ΤΡΙΣΗΣ κτλ'!F85</f>
        <v>0</v>
      </c>
      <c r="G83" s="247"/>
      <c r="H83" s="247"/>
      <c r="I83" s="247"/>
    </row>
    <row r="84" spans="1:9" ht="13.5" customHeight="1" x14ac:dyDescent="0.2">
      <c r="A84" s="19"/>
      <c r="B84" s="120"/>
      <c r="C84" s="208" t="s">
        <v>716</v>
      </c>
      <c r="D84" s="209">
        <f>D82-D83</f>
        <v>0</v>
      </c>
      <c r="E84" s="209">
        <f>E82-E83</f>
        <v>223200</v>
      </c>
      <c r="F84" s="209">
        <f>F82-F83</f>
        <v>0</v>
      </c>
      <c r="G84" s="209"/>
      <c r="H84" s="209"/>
      <c r="I84" s="209"/>
    </row>
    <row r="85" spans="1:9" ht="13.5" customHeight="1" x14ac:dyDescent="0.2">
      <c r="A85" s="19"/>
      <c r="B85" s="20"/>
      <c r="C85" s="116" t="s">
        <v>671</v>
      </c>
      <c r="D85" s="156"/>
      <c r="E85" s="156"/>
      <c r="F85" s="156"/>
      <c r="G85" s="156"/>
      <c r="H85" s="156"/>
      <c r="I85" s="156"/>
    </row>
    <row r="86" spans="1:9" x14ac:dyDescent="0.2">
      <c r="A86" s="19"/>
      <c r="B86" s="20"/>
      <c r="C86" s="116"/>
      <c r="D86" s="156"/>
      <c r="E86" s="156"/>
      <c r="F86" s="156"/>
      <c r="G86" s="156"/>
      <c r="H86" s="156"/>
      <c r="I86" s="156"/>
    </row>
    <row r="87" spans="1:9" ht="15" customHeight="1" x14ac:dyDescent="0.2">
      <c r="A87" s="19"/>
      <c r="B87" s="210" t="s">
        <v>672</v>
      </c>
      <c r="C87" s="210"/>
      <c r="D87" s="156"/>
      <c r="E87" s="156"/>
      <c r="F87" s="156"/>
      <c r="G87" s="156"/>
      <c r="H87" s="156"/>
      <c r="I87" s="156"/>
    </row>
    <row r="88" spans="1:9" x14ac:dyDescent="0.2">
      <c r="A88" s="19"/>
      <c r="B88" s="20" t="s">
        <v>673</v>
      </c>
      <c r="C88" s="21"/>
      <c r="D88" s="156"/>
      <c r="E88" s="156"/>
      <c r="F88" s="156"/>
      <c r="G88" s="156"/>
      <c r="H88" s="156"/>
      <c r="I88" s="156"/>
    </row>
    <row r="89" spans="1:9" ht="15" customHeight="1" x14ac:dyDescent="0.25">
      <c r="A89" s="19"/>
      <c r="B89" s="20"/>
      <c r="C89" s="211"/>
      <c r="D89" s="248"/>
      <c r="E89" s="248"/>
      <c r="F89" s="248"/>
      <c r="G89" s="248"/>
      <c r="H89" s="248"/>
      <c r="I89" s="248"/>
    </row>
    <row r="90" spans="1:9" x14ac:dyDescent="0.2">
      <c r="A90" s="19"/>
      <c r="B90" s="20"/>
      <c r="C90" s="213" t="s">
        <v>674</v>
      </c>
      <c r="D90" s="214">
        <f t="shared" ref="D90:I91" si="11">D3</f>
        <v>2024</v>
      </c>
      <c r="E90" s="214">
        <f t="shared" si="11"/>
        <v>2025</v>
      </c>
      <c r="F90" s="214">
        <f t="shared" si="11"/>
        <v>2026</v>
      </c>
      <c r="G90" s="214">
        <f t="shared" si="11"/>
        <v>2027</v>
      </c>
      <c r="H90" s="214">
        <f t="shared" si="11"/>
        <v>2028</v>
      </c>
      <c r="I90" s="214">
        <f t="shared" si="11"/>
        <v>2029</v>
      </c>
    </row>
    <row r="91" spans="1:9" ht="33.75" customHeight="1" x14ac:dyDescent="0.2">
      <c r="A91" s="19"/>
      <c r="C91" s="215"/>
      <c r="D91" s="201" t="str">
        <f t="shared" si="11"/>
        <v>Πραγματοποιήσεις</v>
      </c>
      <c r="E91" s="202" t="str">
        <f t="shared" si="11"/>
        <v>Εκτιμήσεις πραγματοποιήσεων έτους</v>
      </c>
      <c r="F91" s="202" t="str">
        <f t="shared" si="11"/>
        <v>Προβλέψεις</v>
      </c>
      <c r="G91" s="202" t="str">
        <f t="shared" si="11"/>
        <v>Προβλέψεις</v>
      </c>
      <c r="H91" s="202" t="str">
        <f t="shared" si="11"/>
        <v>Προβλέψεις</v>
      </c>
      <c r="I91" s="202" t="str">
        <f t="shared" si="11"/>
        <v>Προβλέψεις</v>
      </c>
    </row>
    <row r="92" spans="1:9" ht="13.5" customHeight="1" x14ac:dyDescent="0.2">
      <c r="A92" s="19"/>
      <c r="B92" s="130" t="s">
        <v>675</v>
      </c>
      <c r="C92" s="87" t="s">
        <v>676</v>
      </c>
      <c r="D92" s="189">
        <f>D93+D94+D97+D98</f>
        <v>88176</v>
      </c>
      <c r="E92" s="189">
        <f t="shared" ref="E92:H92" si="12">E93+E94+E97+E98</f>
        <v>443016</v>
      </c>
      <c r="F92" s="189">
        <f t="shared" si="12"/>
        <v>1116314.57</v>
      </c>
      <c r="G92" s="189">
        <f t="shared" si="12"/>
        <v>1053991</v>
      </c>
      <c r="H92" s="189">
        <f t="shared" si="12"/>
        <v>1053991</v>
      </c>
      <c r="I92" s="189">
        <f>I93+I94+I97+I98</f>
        <v>991491</v>
      </c>
    </row>
    <row r="93" spans="1:9" x14ac:dyDescent="0.2">
      <c r="A93" s="249"/>
      <c r="B93" s="250">
        <v>11</v>
      </c>
      <c r="C93" s="217" t="s">
        <v>595</v>
      </c>
      <c r="D93" s="218">
        <f>D6</f>
        <v>0</v>
      </c>
      <c r="E93" s="218">
        <f t="shared" ref="E93:I93" si="13">E6</f>
        <v>0</v>
      </c>
      <c r="F93" s="218">
        <f t="shared" si="13"/>
        <v>0</v>
      </c>
      <c r="G93" s="218">
        <f t="shared" si="13"/>
        <v>0</v>
      </c>
      <c r="H93" s="218">
        <f t="shared" si="13"/>
        <v>0</v>
      </c>
      <c r="I93" s="218">
        <f t="shared" si="13"/>
        <v>0</v>
      </c>
    </row>
    <row r="94" spans="1:9" x14ac:dyDescent="0.2">
      <c r="A94" s="251"/>
      <c r="B94" s="252"/>
      <c r="C94" s="217" t="s">
        <v>677</v>
      </c>
      <c r="D94" s="218">
        <f>D95+D96</f>
        <v>88176</v>
      </c>
      <c r="E94" s="218">
        <f t="shared" ref="E94:I94" si="14">E95+E96</f>
        <v>443016</v>
      </c>
      <c r="F94" s="218">
        <f t="shared" si="14"/>
        <v>1116314.57</v>
      </c>
      <c r="G94" s="218">
        <f t="shared" si="14"/>
        <v>616314.57000000007</v>
      </c>
      <c r="H94" s="218">
        <f t="shared" si="14"/>
        <v>616314.57000000007</v>
      </c>
      <c r="I94" s="218">
        <f t="shared" si="14"/>
        <v>553814.57000000007</v>
      </c>
    </row>
    <row r="95" spans="1:9" x14ac:dyDescent="0.2">
      <c r="A95" s="251"/>
      <c r="B95" s="253" t="s">
        <v>678</v>
      </c>
      <c r="C95" s="217" t="s">
        <v>679</v>
      </c>
      <c r="D95" s="218"/>
      <c r="E95" s="218"/>
      <c r="F95" s="218"/>
      <c r="G95" s="218"/>
      <c r="H95" s="218"/>
      <c r="I95" s="218"/>
    </row>
    <row r="96" spans="1:9" x14ac:dyDescent="0.2">
      <c r="A96" s="251"/>
      <c r="B96" s="253" t="s">
        <v>678</v>
      </c>
      <c r="C96" s="217" t="s">
        <v>680</v>
      </c>
      <c r="D96" s="220">
        <f>D11+D12</f>
        <v>88176</v>
      </c>
      <c r="E96" s="220">
        <f t="shared" ref="E96:I96" si="15">E11+E12</f>
        <v>443016</v>
      </c>
      <c r="F96" s="220">
        <f t="shared" si="15"/>
        <v>1116314.57</v>
      </c>
      <c r="G96" s="220">
        <f t="shared" si="15"/>
        <v>616314.57000000007</v>
      </c>
      <c r="H96" s="220">
        <f t="shared" si="15"/>
        <v>616314.57000000007</v>
      </c>
      <c r="I96" s="220">
        <f t="shared" si="15"/>
        <v>553814.57000000007</v>
      </c>
    </row>
    <row r="97" spans="1:9" x14ac:dyDescent="0.2">
      <c r="A97" s="251"/>
      <c r="B97" s="253">
        <v>151</v>
      </c>
      <c r="C97" s="217" t="s">
        <v>607</v>
      </c>
      <c r="D97" s="218">
        <f>+D18+D19</f>
        <v>0</v>
      </c>
      <c r="E97" s="218">
        <f t="shared" ref="E97:I97" si="16">+E18+E19</f>
        <v>0</v>
      </c>
      <c r="F97" s="218">
        <f t="shared" si="16"/>
        <v>0</v>
      </c>
      <c r="G97" s="218">
        <f t="shared" si="16"/>
        <v>0</v>
      </c>
      <c r="H97" s="218">
        <f t="shared" si="16"/>
        <v>0</v>
      </c>
      <c r="I97" s="218">
        <f t="shared" si="16"/>
        <v>0</v>
      </c>
    </row>
    <row r="98" spans="1:9" x14ac:dyDescent="0.2">
      <c r="A98" s="251"/>
      <c r="B98" s="254" t="s">
        <v>681</v>
      </c>
      <c r="C98" s="217" t="s">
        <v>682</v>
      </c>
      <c r="D98" s="218">
        <f>D9+D10-D11-D12+D16+D17-D18-D19</f>
        <v>0</v>
      </c>
      <c r="E98" s="218">
        <f t="shared" ref="E98:I98" si="17">E9+E10-E11-E12+E16+E17-E18-E19</f>
        <v>0</v>
      </c>
      <c r="F98" s="218">
        <f t="shared" si="17"/>
        <v>0</v>
      </c>
      <c r="G98" s="218">
        <f t="shared" si="17"/>
        <v>437676.42999999993</v>
      </c>
      <c r="H98" s="218">
        <f t="shared" si="17"/>
        <v>437676.42999999993</v>
      </c>
      <c r="I98" s="218">
        <f t="shared" si="17"/>
        <v>437676.42999999993</v>
      </c>
    </row>
    <row r="99" spans="1:9" x14ac:dyDescent="0.2">
      <c r="A99" s="251"/>
      <c r="B99" s="254"/>
      <c r="C99" s="87" t="s">
        <v>683</v>
      </c>
      <c r="D99" s="189">
        <f>D100+D101+D102+D104+D103</f>
        <v>1472470.09</v>
      </c>
      <c r="E99" s="189">
        <f t="shared" ref="E99:I99" si="18">E100+E101+E102+E104+E103</f>
        <v>1021772.23</v>
      </c>
      <c r="F99" s="189">
        <f t="shared" si="18"/>
        <v>939163.74</v>
      </c>
      <c r="G99" s="189">
        <f t="shared" si="18"/>
        <v>1053990.98</v>
      </c>
      <c r="H99" s="189">
        <f t="shared" si="18"/>
        <v>1053990.98</v>
      </c>
      <c r="I99" s="189">
        <f t="shared" si="18"/>
        <v>991490.98</v>
      </c>
    </row>
    <row r="100" spans="1:9" x14ac:dyDescent="0.2">
      <c r="A100" s="251"/>
      <c r="B100" s="253">
        <v>21</v>
      </c>
      <c r="C100" s="222" t="s">
        <v>714</v>
      </c>
      <c r="D100" s="218">
        <f t="shared" ref="D100:I100" si="19">D24</f>
        <v>0</v>
      </c>
      <c r="E100" s="218">
        <f t="shared" si="19"/>
        <v>0</v>
      </c>
      <c r="F100" s="218">
        <f t="shared" si="19"/>
        <v>0</v>
      </c>
      <c r="G100" s="218">
        <f t="shared" si="19"/>
        <v>0</v>
      </c>
      <c r="H100" s="218">
        <f t="shared" si="19"/>
        <v>0</v>
      </c>
      <c r="I100" s="218">
        <f t="shared" si="19"/>
        <v>0</v>
      </c>
    </row>
    <row r="101" spans="1:9" x14ac:dyDescent="0.2">
      <c r="A101" s="251"/>
      <c r="B101" s="253">
        <v>26</v>
      </c>
      <c r="C101" s="223" t="s">
        <v>607</v>
      </c>
      <c r="D101" s="218">
        <f t="shared" ref="D101:I101" si="20">D43</f>
        <v>0</v>
      </c>
      <c r="E101" s="218">
        <f t="shared" si="20"/>
        <v>0</v>
      </c>
      <c r="F101" s="218">
        <f t="shared" si="20"/>
        <v>0</v>
      </c>
      <c r="G101" s="218">
        <f t="shared" si="20"/>
        <v>0</v>
      </c>
      <c r="H101" s="218">
        <f t="shared" si="20"/>
        <v>0</v>
      </c>
      <c r="I101" s="218">
        <f t="shared" si="20"/>
        <v>0</v>
      </c>
    </row>
    <row r="102" spans="1:9" x14ac:dyDescent="0.2">
      <c r="A102" s="251"/>
      <c r="B102" s="253">
        <v>23</v>
      </c>
      <c r="C102" s="223" t="s">
        <v>599</v>
      </c>
      <c r="D102" s="218">
        <f>D35</f>
        <v>0</v>
      </c>
      <c r="E102" s="218">
        <f t="shared" ref="E102:I102" si="21">E35</f>
        <v>0</v>
      </c>
      <c r="F102" s="218">
        <f t="shared" si="21"/>
        <v>0</v>
      </c>
      <c r="G102" s="218">
        <f t="shared" si="21"/>
        <v>0</v>
      </c>
      <c r="H102" s="218">
        <f t="shared" si="21"/>
        <v>0</v>
      </c>
      <c r="I102" s="218">
        <f t="shared" si="21"/>
        <v>0</v>
      </c>
    </row>
    <row r="103" spans="1:9" x14ac:dyDescent="0.2">
      <c r="A103" s="251"/>
      <c r="B103" s="253" t="s">
        <v>684</v>
      </c>
      <c r="C103" s="223" t="s">
        <v>685</v>
      </c>
      <c r="D103" s="218">
        <f>D46-D20</f>
        <v>1472470.09</v>
      </c>
      <c r="E103" s="218">
        <f t="shared" ref="E103:I103" si="22">E46-E20</f>
        <v>788540.52</v>
      </c>
      <c r="F103" s="218">
        <f t="shared" si="22"/>
        <v>244967.74000000002</v>
      </c>
      <c r="G103" s="218">
        <f t="shared" si="22"/>
        <v>359794.98</v>
      </c>
      <c r="H103" s="218">
        <f t="shared" si="22"/>
        <v>359794.98</v>
      </c>
      <c r="I103" s="218">
        <f t="shared" si="22"/>
        <v>297294.98</v>
      </c>
    </row>
    <row r="104" spans="1:9" x14ac:dyDescent="0.2">
      <c r="A104" s="251"/>
      <c r="B104" s="253" t="s">
        <v>686</v>
      </c>
      <c r="C104" s="222" t="s">
        <v>687</v>
      </c>
      <c r="D104" s="218">
        <f>D34+D38+D42+D44+D45+D47-D21+D48-D22</f>
        <v>0</v>
      </c>
      <c r="E104" s="218">
        <f t="shared" ref="E104:I104" si="23">E34+E38+E42+E44+E45+E47-E21+E48-E22</f>
        <v>233231.71</v>
      </c>
      <c r="F104" s="218">
        <f t="shared" si="23"/>
        <v>694196</v>
      </c>
      <c r="G104" s="218">
        <f t="shared" si="23"/>
        <v>694196</v>
      </c>
      <c r="H104" s="218">
        <f t="shared" si="23"/>
        <v>694196</v>
      </c>
      <c r="I104" s="218">
        <f t="shared" si="23"/>
        <v>694196</v>
      </c>
    </row>
    <row r="105" spans="1:9" x14ac:dyDescent="0.2">
      <c r="A105" s="251"/>
      <c r="B105" s="254"/>
      <c r="C105" s="87" t="s">
        <v>688</v>
      </c>
      <c r="D105" s="189">
        <f>D92-D99</f>
        <v>-1384294.09</v>
      </c>
      <c r="E105" s="189">
        <f t="shared" ref="E105:I105" si="24">E92-E99</f>
        <v>-578756.23</v>
      </c>
      <c r="F105" s="189">
        <f t="shared" si="24"/>
        <v>177150.83000000007</v>
      </c>
      <c r="G105" s="189">
        <f t="shared" si="24"/>
        <v>2.0000000018626451E-2</v>
      </c>
      <c r="H105" s="189">
        <f t="shared" si="24"/>
        <v>2.0000000018626451E-2</v>
      </c>
      <c r="I105" s="189">
        <f t="shared" si="24"/>
        <v>2.0000000018626451E-2</v>
      </c>
    </row>
    <row r="106" spans="1:9" x14ac:dyDescent="0.2">
      <c r="A106" s="251"/>
      <c r="B106" s="254"/>
      <c r="C106" s="87" t="s">
        <v>689</v>
      </c>
      <c r="D106" s="189">
        <f>D50</f>
        <v>0</v>
      </c>
      <c r="E106" s="189">
        <f>E50</f>
        <v>223200</v>
      </c>
      <c r="F106" s="189">
        <f>F50</f>
        <v>0</v>
      </c>
      <c r="G106" s="224"/>
      <c r="H106" s="224"/>
      <c r="I106" s="224"/>
    </row>
    <row r="107" spans="1:9" x14ac:dyDescent="0.2">
      <c r="A107" s="251"/>
      <c r="B107" s="253">
        <v>13901</v>
      </c>
      <c r="C107" s="87" t="s">
        <v>690</v>
      </c>
      <c r="D107" s="189">
        <f>D51</f>
        <v>0</v>
      </c>
      <c r="E107" s="189">
        <f>E51</f>
        <v>0</v>
      </c>
      <c r="F107" s="224"/>
      <c r="G107" s="224"/>
      <c r="H107" s="224"/>
      <c r="I107" s="224"/>
    </row>
    <row r="108" spans="1:9" ht="13.5" customHeight="1" x14ac:dyDescent="0.2">
      <c r="A108" s="249"/>
      <c r="B108" s="255"/>
      <c r="C108" s="225" t="s">
        <v>691</v>
      </c>
      <c r="D108" s="226">
        <f>D105+D106+D107</f>
        <v>-1384294.09</v>
      </c>
      <c r="E108" s="226">
        <f t="shared" ref="E108:I108" si="25">E105+E106+E107</f>
        <v>-355556.23</v>
      </c>
      <c r="F108" s="226">
        <f t="shared" si="25"/>
        <v>177150.83000000007</v>
      </c>
      <c r="G108" s="226">
        <f t="shared" si="25"/>
        <v>2.0000000018626451E-2</v>
      </c>
      <c r="H108" s="226">
        <f t="shared" si="25"/>
        <v>2.0000000018626451E-2</v>
      </c>
      <c r="I108" s="226">
        <f t="shared" si="25"/>
        <v>2.0000000018626451E-2</v>
      </c>
    </row>
  </sheetData>
  <printOptions horizontalCentered="1"/>
  <pageMargins left="0.118110236220472" right="0.118110236220472" top="0.118110236220472" bottom="0.118110236220472" header="0.118110236220472" footer="0.118110236220472"/>
  <pageSetup paperSize="9" scale="74" orientation="landscape" r:id="rId1"/>
  <headerFooter>
    <oddFooter>&amp;CΣελίδα &amp;P από &amp;N</oddFooter>
  </headerFooter>
  <rowBreaks count="2" manualBreakCount="2">
    <brk id="52" max="1048575" man="1"/>
    <brk id="86" max="104857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774773400067143"/>
  </sheetPr>
  <dimension ref="A1:K113"/>
  <sheetViews>
    <sheetView showGridLines="0" view="pageBreakPreview" zoomScaleNormal="90" workbookViewId="0">
      <pane ySplit="4" topLeftCell="A41" activePane="bottomLeft" state="frozen"/>
      <selection pane="bottomLeft" activeCell="I11" sqref="I11"/>
    </sheetView>
  </sheetViews>
  <sheetFormatPr defaultRowHeight="12.75" x14ac:dyDescent="0.2"/>
  <cols>
    <col min="1" max="1" width="3.7109375" style="233" customWidth="1"/>
    <col min="2" max="2" width="16.5703125" style="234" customWidth="1"/>
    <col min="3" max="3" width="85.42578125" style="235" customWidth="1"/>
    <col min="4" max="9" width="14.7109375" style="236" customWidth="1"/>
    <col min="10" max="10" width="9.140625" style="234" customWidth="1"/>
    <col min="11" max="16384" width="9.140625" style="234"/>
  </cols>
  <sheetData>
    <row r="1" spans="1:11" ht="23.25" customHeight="1" x14ac:dyDescent="0.35">
      <c r="A1" s="237" t="str">
        <f>'Α0. Στοιχεία φορέα'!C2</f>
        <v/>
      </c>
    </row>
    <row r="2" spans="1:11" ht="15.75" customHeight="1" x14ac:dyDescent="0.2">
      <c r="A2" s="157" t="str">
        <f>'Α0. Στοιχεία φορέα'!$C$2&amp;" - "&amp;"Πίνακας Α1.2.1: Έσοδα - Δαπάνες ΟΤΑ κατά μείζονα κατηγορία (ΠΔΕ Εθνικό)"</f>
        <v xml:space="preserve"> - Πίνακας Α1.2.1: Έσοδα - Δαπάνες ΟΤΑ κατά μείζονα κατηγορία (ΠΔΕ Εθνικό)</v>
      </c>
      <c r="B2" s="157"/>
      <c r="C2" s="157"/>
      <c r="D2" s="238"/>
      <c r="E2" s="238"/>
      <c r="F2" s="238"/>
      <c r="G2" s="238"/>
      <c r="H2" s="238"/>
      <c r="I2" s="238"/>
    </row>
    <row r="3" spans="1:11" x14ac:dyDescent="0.2">
      <c r="A3" s="27"/>
      <c r="B3" s="159"/>
      <c r="C3" s="27"/>
      <c r="D3" s="160">
        <v>2024</v>
      </c>
      <c r="E3" s="161">
        <v>2025</v>
      </c>
      <c r="F3" s="161">
        <v>2026</v>
      </c>
      <c r="G3" s="161">
        <v>2027</v>
      </c>
      <c r="H3" s="161">
        <v>2028</v>
      </c>
      <c r="I3" s="161">
        <v>2029</v>
      </c>
    </row>
    <row r="4" spans="1:11" ht="33.75" customHeight="1" x14ac:dyDescent="0.2">
      <c r="A4" s="33" t="s">
        <v>587</v>
      </c>
      <c r="B4" s="33" t="s">
        <v>588</v>
      </c>
      <c r="C4" s="33" t="s">
        <v>589</v>
      </c>
      <c r="D4" s="34" t="s">
        <v>590</v>
      </c>
      <c r="E4" s="34" t="s">
        <v>591</v>
      </c>
      <c r="F4" s="162" t="s">
        <v>592</v>
      </c>
      <c r="G4" s="162" t="s">
        <v>592</v>
      </c>
      <c r="H4" s="162" t="s">
        <v>592</v>
      </c>
      <c r="I4" s="162" t="s">
        <v>592</v>
      </c>
    </row>
    <row r="5" spans="1:11" x14ac:dyDescent="0.2">
      <c r="A5" s="163" t="s">
        <v>593</v>
      </c>
      <c r="B5" s="164"/>
      <c r="C5" s="165" t="s">
        <v>594</v>
      </c>
      <c r="D5" s="166">
        <f t="shared" ref="D5:I5" si="0">D6+D9+D10+D16+D17+D20+D21+D22</f>
        <v>0</v>
      </c>
      <c r="E5" s="166">
        <f t="shared" si="0"/>
        <v>45000</v>
      </c>
      <c r="F5" s="166">
        <f t="shared" si="0"/>
        <v>447918.57</v>
      </c>
      <c r="G5" s="166">
        <f t="shared" si="0"/>
        <v>885595</v>
      </c>
      <c r="H5" s="166">
        <f t="shared" si="0"/>
        <v>885595</v>
      </c>
      <c r="I5" s="166">
        <f t="shared" si="0"/>
        <v>885595</v>
      </c>
      <c r="K5" s="20"/>
    </row>
    <row r="6" spans="1:11" x14ac:dyDescent="0.2">
      <c r="A6" s="38">
        <v>1</v>
      </c>
      <c r="B6" s="38">
        <v>11</v>
      </c>
      <c r="C6" s="46" t="s">
        <v>595</v>
      </c>
      <c r="D6" s="256"/>
      <c r="E6" s="256"/>
      <c r="F6" s="256"/>
      <c r="G6" s="256"/>
      <c r="H6" s="256"/>
      <c r="I6" s="256"/>
      <c r="K6" s="20"/>
    </row>
    <row r="7" spans="1:11" x14ac:dyDescent="0.2">
      <c r="A7" s="82"/>
      <c r="B7" s="42">
        <v>111</v>
      </c>
      <c r="C7" s="43" t="s">
        <v>596</v>
      </c>
      <c r="D7" s="257"/>
      <c r="E7" s="257"/>
      <c r="F7" s="257"/>
      <c r="G7" s="257"/>
      <c r="H7" s="257"/>
      <c r="I7" s="257"/>
      <c r="K7" s="20"/>
    </row>
    <row r="8" spans="1:11" x14ac:dyDescent="0.2">
      <c r="A8" s="82"/>
      <c r="B8" s="42">
        <v>113</v>
      </c>
      <c r="C8" s="43" t="s">
        <v>597</v>
      </c>
      <c r="D8" s="257"/>
      <c r="E8" s="257"/>
      <c r="F8" s="257"/>
      <c r="G8" s="257"/>
      <c r="H8" s="257"/>
      <c r="I8" s="257"/>
      <c r="K8" s="20"/>
    </row>
    <row r="9" spans="1:11" x14ac:dyDescent="0.2">
      <c r="A9" s="38">
        <v>2</v>
      </c>
      <c r="B9" s="38">
        <v>12</v>
      </c>
      <c r="C9" s="46" t="s">
        <v>598</v>
      </c>
      <c r="D9" s="256"/>
      <c r="E9" s="256"/>
      <c r="F9" s="256"/>
      <c r="G9" s="256"/>
      <c r="H9" s="256"/>
      <c r="I9" s="256"/>
      <c r="K9" s="20"/>
    </row>
    <row r="10" spans="1:11" x14ac:dyDescent="0.2">
      <c r="A10" s="38">
        <v>3</v>
      </c>
      <c r="B10" s="38">
        <v>13</v>
      </c>
      <c r="C10" s="46" t="s">
        <v>599</v>
      </c>
      <c r="D10" s="167"/>
      <c r="E10" s="167">
        <v>45000</v>
      </c>
      <c r="F10" s="167">
        <v>447918.57</v>
      </c>
      <c r="G10" s="167">
        <v>885595</v>
      </c>
      <c r="H10" s="167">
        <v>885595</v>
      </c>
      <c r="I10" s="167">
        <v>885595</v>
      </c>
      <c r="K10" s="20" t="s">
        <v>700</v>
      </c>
    </row>
    <row r="11" spans="1:11" x14ac:dyDescent="0.2">
      <c r="A11" s="82"/>
      <c r="B11" s="45">
        <v>13101</v>
      </c>
      <c r="C11" s="43" t="s">
        <v>600</v>
      </c>
      <c r="D11" s="168"/>
      <c r="E11" s="168"/>
      <c r="F11" s="168"/>
      <c r="G11" s="168"/>
      <c r="H11" s="168"/>
      <c r="I11" s="168"/>
      <c r="K11" s="20"/>
    </row>
    <row r="12" spans="1:11" x14ac:dyDescent="0.2">
      <c r="A12" s="82"/>
      <c r="B12" s="45">
        <v>13401</v>
      </c>
      <c r="C12" s="43" t="s">
        <v>601</v>
      </c>
      <c r="D12" s="168"/>
      <c r="E12" s="168">
        <v>45000</v>
      </c>
      <c r="F12" s="168">
        <v>447918.57</v>
      </c>
      <c r="G12" s="168">
        <v>447918.57</v>
      </c>
      <c r="H12" s="168">
        <v>447918.57</v>
      </c>
      <c r="I12" s="168">
        <v>447918.57</v>
      </c>
      <c r="K12" s="20"/>
    </row>
    <row r="13" spans="1:11" x14ac:dyDescent="0.2">
      <c r="A13" s="82"/>
      <c r="B13" s="45">
        <v>13104</v>
      </c>
      <c r="C13" s="43" t="s">
        <v>602</v>
      </c>
      <c r="D13" s="168"/>
      <c r="E13" s="168"/>
      <c r="F13" s="168"/>
      <c r="G13" s="168"/>
      <c r="H13" s="168"/>
      <c r="I13" s="168"/>
      <c r="K13" s="20"/>
    </row>
    <row r="14" spans="1:11" x14ac:dyDescent="0.2">
      <c r="A14" s="82"/>
      <c r="B14" s="45">
        <v>13404</v>
      </c>
      <c r="C14" s="43" t="s">
        <v>603</v>
      </c>
      <c r="D14" s="168"/>
      <c r="E14" s="168"/>
      <c r="F14" s="168"/>
      <c r="G14" s="168"/>
      <c r="H14" s="168"/>
      <c r="I14" s="168"/>
      <c r="K14" s="20"/>
    </row>
    <row r="15" spans="1:11" x14ac:dyDescent="0.2">
      <c r="A15" s="82"/>
      <c r="B15" s="45">
        <v>13502</v>
      </c>
      <c r="C15" s="43" t="s">
        <v>604</v>
      </c>
      <c r="D15" s="168"/>
      <c r="E15" s="168"/>
      <c r="F15" s="168"/>
      <c r="G15" s="168"/>
      <c r="H15" s="168"/>
      <c r="I15" s="168"/>
      <c r="K15" s="20"/>
    </row>
    <row r="16" spans="1:11" x14ac:dyDescent="0.2">
      <c r="A16" s="38">
        <v>4</v>
      </c>
      <c r="B16" s="38">
        <v>14</v>
      </c>
      <c r="C16" s="46" t="s">
        <v>605</v>
      </c>
      <c r="D16" s="256"/>
      <c r="E16" s="256"/>
      <c r="F16" s="256"/>
      <c r="G16" s="256"/>
      <c r="H16" s="256"/>
      <c r="I16" s="256"/>
      <c r="K16" s="20"/>
    </row>
    <row r="17" spans="1:11" x14ac:dyDescent="0.2">
      <c r="A17" s="38">
        <v>5</v>
      </c>
      <c r="B17" s="38">
        <v>15</v>
      </c>
      <c r="C17" s="46" t="s">
        <v>606</v>
      </c>
      <c r="D17" s="167"/>
      <c r="E17" s="167"/>
      <c r="F17" s="167"/>
      <c r="G17" s="167"/>
      <c r="H17" s="167"/>
      <c r="I17" s="167"/>
      <c r="K17" s="20"/>
    </row>
    <row r="18" spans="1:11" x14ac:dyDescent="0.2">
      <c r="A18" s="82"/>
      <c r="B18" s="45">
        <v>151</v>
      </c>
      <c r="C18" s="43" t="s">
        <v>607</v>
      </c>
      <c r="D18" s="168"/>
      <c r="E18" s="168"/>
      <c r="F18" s="168"/>
      <c r="G18" s="168"/>
      <c r="H18" s="168"/>
      <c r="I18" s="168"/>
      <c r="K18" s="20"/>
    </row>
    <row r="19" spans="1:11" x14ac:dyDescent="0.2">
      <c r="A19" s="82"/>
      <c r="B19" s="45">
        <v>1540101</v>
      </c>
      <c r="C19" s="43" t="s">
        <v>608</v>
      </c>
      <c r="D19" s="168"/>
      <c r="E19" s="168"/>
      <c r="F19" s="168"/>
      <c r="G19" s="168"/>
      <c r="H19" s="168"/>
      <c r="I19" s="168"/>
      <c r="K19" s="20"/>
    </row>
    <row r="20" spans="1:11" x14ac:dyDescent="0.2">
      <c r="A20" s="38">
        <v>6</v>
      </c>
      <c r="B20" s="38">
        <v>31</v>
      </c>
      <c r="C20" s="46" t="s">
        <v>609</v>
      </c>
      <c r="D20" s="256"/>
      <c r="E20" s="256"/>
      <c r="F20" s="256"/>
      <c r="G20" s="256"/>
      <c r="H20" s="256"/>
      <c r="I20" s="256"/>
      <c r="K20" s="20"/>
    </row>
    <row r="21" spans="1:11" x14ac:dyDescent="0.2">
      <c r="A21" s="38">
        <v>7</v>
      </c>
      <c r="B21" s="38">
        <v>32</v>
      </c>
      <c r="C21" s="46" t="s">
        <v>610</v>
      </c>
      <c r="D21" s="256"/>
      <c r="E21" s="256"/>
      <c r="F21" s="256"/>
      <c r="G21" s="256"/>
      <c r="H21" s="256"/>
      <c r="I21" s="256"/>
      <c r="K21" s="20"/>
    </row>
    <row r="22" spans="1:11" x14ac:dyDescent="0.2">
      <c r="A22" s="38">
        <v>8</v>
      </c>
      <c r="B22" s="38">
        <v>33</v>
      </c>
      <c r="C22" s="46" t="s">
        <v>611</v>
      </c>
      <c r="D22" s="256"/>
      <c r="E22" s="256"/>
      <c r="F22" s="256"/>
      <c r="G22" s="256"/>
      <c r="H22" s="256"/>
      <c r="I22" s="256"/>
      <c r="K22" s="20"/>
    </row>
    <row r="23" spans="1:11" x14ac:dyDescent="0.2">
      <c r="A23" s="169" t="s">
        <v>612</v>
      </c>
      <c r="B23" s="164"/>
      <c r="C23" s="165" t="s">
        <v>613</v>
      </c>
      <c r="D23" s="166">
        <f t="shared" ref="D23:I23" si="1">D24+D34+D35+D38+D42+D43+D44+D45+D46+D47+D48</f>
        <v>0</v>
      </c>
      <c r="E23" s="166">
        <f t="shared" si="1"/>
        <v>713707.71</v>
      </c>
      <c r="F23" s="166">
        <f t="shared" si="1"/>
        <v>885594.98</v>
      </c>
      <c r="G23" s="166">
        <f t="shared" si="1"/>
        <v>885594.98</v>
      </c>
      <c r="H23" s="166">
        <f t="shared" si="1"/>
        <v>885594.98</v>
      </c>
      <c r="I23" s="166">
        <f t="shared" si="1"/>
        <v>885594.98</v>
      </c>
      <c r="J23" s="20"/>
      <c r="K23" s="20" t="s">
        <v>698</v>
      </c>
    </row>
    <row r="24" spans="1:11" x14ac:dyDescent="0.2">
      <c r="A24" s="170">
        <v>9</v>
      </c>
      <c r="B24" s="38">
        <v>21</v>
      </c>
      <c r="C24" s="46" t="s">
        <v>614</v>
      </c>
      <c r="D24" s="167"/>
      <c r="E24" s="167"/>
      <c r="F24" s="167"/>
      <c r="G24" s="167"/>
      <c r="H24" s="167"/>
      <c r="I24" s="167"/>
      <c r="J24" s="20"/>
      <c r="K24" s="20" t="s">
        <v>703</v>
      </c>
    </row>
    <row r="25" spans="1:11" x14ac:dyDescent="0.2">
      <c r="A25" s="171"/>
      <c r="B25" s="45" t="s">
        <v>615</v>
      </c>
      <c r="C25" s="43" t="s">
        <v>616</v>
      </c>
      <c r="D25" s="168">
        <f>D26+D27+D28</f>
        <v>0</v>
      </c>
      <c r="E25" s="168">
        <f t="shared" ref="E25:I25" si="2">E26+E27+E28</f>
        <v>0</v>
      </c>
      <c r="F25" s="168">
        <f t="shared" si="2"/>
        <v>0</v>
      </c>
      <c r="G25" s="168">
        <f t="shared" si="2"/>
        <v>0</v>
      </c>
      <c r="H25" s="168">
        <f t="shared" si="2"/>
        <v>0</v>
      </c>
      <c r="I25" s="168">
        <f t="shared" si="2"/>
        <v>0</v>
      </c>
      <c r="J25" s="20"/>
      <c r="K25" s="20" t="s">
        <v>698</v>
      </c>
    </row>
    <row r="26" spans="1:11" x14ac:dyDescent="0.2">
      <c r="A26" s="171"/>
      <c r="B26" s="45">
        <v>21101</v>
      </c>
      <c r="C26" s="43" t="s">
        <v>617</v>
      </c>
      <c r="D26" s="168"/>
      <c r="E26" s="168"/>
      <c r="F26" s="168"/>
      <c r="G26" s="168"/>
      <c r="H26" s="168"/>
      <c r="I26" s="168"/>
      <c r="J26" s="20"/>
      <c r="K26" s="20"/>
    </row>
    <row r="27" spans="1:11" x14ac:dyDescent="0.2">
      <c r="A27" s="171"/>
      <c r="B27" s="45">
        <v>21201</v>
      </c>
      <c r="C27" s="43" t="s">
        <v>618</v>
      </c>
      <c r="D27" s="168"/>
      <c r="E27" s="168"/>
      <c r="F27" s="168"/>
      <c r="G27" s="168"/>
      <c r="H27" s="168"/>
      <c r="I27" s="168"/>
      <c r="J27" s="20"/>
      <c r="K27" s="20"/>
    </row>
    <row r="28" spans="1:11" x14ac:dyDescent="0.2">
      <c r="A28" s="171"/>
      <c r="B28" s="45">
        <v>21301</v>
      </c>
      <c r="C28" s="43" t="s">
        <v>619</v>
      </c>
      <c r="D28" s="168"/>
      <c r="E28" s="168"/>
      <c r="F28" s="168"/>
      <c r="G28" s="168"/>
      <c r="H28" s="168"/>
      <c r="I28" s="168"/>
      <c r="J28" s="20"/>
      <c r="K28" s="20"/>
    </row>
    <row r="29" spans="1:11" x14ac:dyDescent="0.2">
      <c r="A29" s="171"/>
      <c r="B29" s="45" t="s">
        <v>620</v>
      </c>
      <c r="C29" s="43" t="s">
        <v>621</v>
      </c>
      <c r="D29" s="172">
        <f>D30+D31+D32</f>
        <v>0</v>
      </c>
      <c r="E29" s="172">
        <f t="shared" ref="E29:I29" si="3">E30+E31+E32</f>
        <v>0</v>
      </c>
      <c r="F29" s="172">
        <f t="shared" si="3"/>
        <v>0</v>
      </c>
      <c r="G29" s="172">
        <f t="shared" si="3"/>
        <v>0</v>
      </c>
      <c r="H29" s="172">
        <f t="shared" si="3"/>
        <v>0</v>
      </c>
      <c r="I29" s="172">
        <f t="shared" si="3"/>
        <v>0</v>
      </c>
      <c r="J29" s="20"/>
      <c r="K29" s="20" t="s">
        <v>698</v>
      </c>
    </row>
    <row r="30" spans="1:11" x14ac:dyDescent="0.2">
      <c r="A30" s="171"/>
      <c r="B30" s="45">
        <v>21102</v>
      </c>
      <c r="C30" s="43" t="s">
        <v>622</v>
      </c>
      <c r="D30" s="168"/>
      <c r="E30" s="168"/>
      <c r="F30" s="168"/>
      <c r="G30" s="168"/>
      <c r="H30" s="168"/>
      <c r="I30" s="168"/>
      <c r="J30" s="20"/>
      <c r="K30" s="20"/>
    </row>
    <row r="31" spans="1:11" x14ac:dyDescent="0.2">
      <c r="A31" s="171"/>
      <c r="B31" s="45">
        <v>21202</v>
      </c>
      <c r="C31" s="43" t="s">
        <v>623</v>
      </c>
      <c r="D31" s="168"/>
      <c r="E31" s="168"/>
      <c r="F31" s="168"/>
      <c r="G31" s="168"/>
      <c r="H31" s="168"/>
      <c r="I31" s="168"/>
      <c r="J31" s="20"/>
      <c r="K31" s="20"/>
    </row>
    <row r="32" spans="1:11" x14ac:dyDescent="0.2">
      <c r="A32" s="171"/>
      <c r="B32" s="45">
        <v>21302</v>
      </c>
      <c r="C32" s="43" t="s">
        <v>624</v>
      </c>
      <c r="D32" s="168"/>
      <c r="E32" s="168"/>
      <c r="F32" s="168"/>
      <c r="G32" s="168"/>
      <c r="H32" s="168"/>
      <c r="I32" s="168"/>
      <c r="J32" s="20"/>
      <c r="K32" s="20"/>
    </row>
    <row r="33" spans="1:11" x14ac:dyDescent="0.2">
      <c r="A33" s="171"/>
      <c r="B33" s="45">
        <v>219</v>
      </c>
      <c r="C33" s="43" t="s">
        <v>625</v>
      </c>
      <c r="D33" s="168"/>
      <c r="E33" s="168"/>
      <c r="F33" s="168"/>
      <c r="G33" s="168"/>
      <c r="H33" s="168"/>
      <c r="I33" s="168"/>
      <c r="J33" s="20"/>
      <c r="K33" s="20"/>
    </row>
    <row r="34" spans="1:11" x14ac:dyDescent="0.2">
      <c r="A34" s="170">
        <v>10</v>
      </c>
      <c r="B34" s="38">
        <v>22</v>
      </c>
      <c r="C34" s="46" t="s">
        <v>626</v>
      </c>
      <c r="D34" s="167"/>
      <c r="E34" s="167"/>
      <c r="F34" s="167"/>
      <c r="G34" s="167"/>
      <c r="H34" s="167"/>
      <c r="I34" s="167"/>
      <c r="J34" s="20"/>
      <c r="K34" s="20"/>
    </row>
    <row r="35" spans="1:11" x14ac:dyDescent="0.2">
      <c r="A35" s="170">
        <v>11</v>
      </c>
      <c r="B35" s="38">
        <v>23</v>
      </c>
      <c r="C35" s="46" t="s">
        <v>599</v>
      </c>
      <c r="D35" s="167"/>
      <c r="E35" s="167"/>
      <c r="F35" s="167"/>
      <c r="G35" s="167"/>
      <c r="H35" s="167"/>
      <c r="I35" s="167"/>
      <c r="J35" s="20"/>
      <c r="K35" s="20" t="s">
        <v>704</v>
      </c>
    </row>
    <row r="36" spans="1:11" x14ac:dyDescent="0.2">
      <c r="A36" s="171"/>
      <c r="B36" s="45">
        <v>23104</v>
      </c>
      <c r="C36" s="43" t="s">
        <v>627</v>
      </c>
      <c r="D36" s="168"/>
      <c r="E36" s="168"/>
      <c r="F36" s="168"/>
      <c r="G36" s="168"/>
      <c r="H36" s="168"/>
      <c r="I36" s="168"/>
      <c r="J36" s="20"/>
      <c r="K36" s="20"/>
    </row>
    <row r="37" spans="1:11" x14ac:dyDescent="0.2">
      <c r="A37" s="171"/>
      <c r="B37" s="45">
        <v>2310881</v>
      </c>
      <c r="C37" s="43" t="s">
        <v>628</v>
      </c>
      <c r="D37" s="168"/>
      <c r="E37" s="168"/>
      <c r="F37" s="168"/>
      <c r="G37" s="168"/>
      <c r="H37" s="168"/>
      <c r="I37" s="168"/>
      <c r="J37" s="20"/>
      <c r="K37" s="20"/>
    </row>
    <row r="38" spans="1:11" x14ac:dyDescent="0.2">
      <c r="A38" s="170">
        <v>12</v>
      </c>
      <c r="B38" s="38">
        <v>24</v>
      </c>
      <c r="C38" s="46" t="s">
        <v>629</v>
      </c>
      <c r="D38" s="167"/>
      <c r="E38" s="167">
        <v>233231.71</v>
      </c>
      <c r="F38" s="167">
        <v>694196</v>
      </c>
      <c r="G38" s="167">
        <v>694196</v>
      </c>
      <c r="H38" s="167">
        <v>694196</v>
      </c>
      <c r="I38" s="167">
        <v>694196</v>
      </c>
      <c r="J38" s="20"/>
      <c r="K38" s="20" t="s">
        <v>705</v>
      </c>
    </row>
    <row r="39" spans="1:11" x14ac:dyDescent="0.2">
      <c r="A39" s="171"/>
      <c r="B39" s="45">
        <v>241</v>
      </c>
      <c r="C39" s="49" t="s">
        <v>630</v>
      </c>
      <c r="D39" s="168"/>
      <c r="E39" s="168"/>
      <c r="F39" s="168"/>
      <c r="G39" s="168"/>
      <c r="H39" s="168"/>
      <c r="I39" s="168"/>
      <c r="J39" s="20"/>
      <c r="K39" s="20"/>
    </row>
    <row r="40" spans="1:11" x14ac:dyDescent="0.2">
      <c r="A40" s="171"/>
      <c r="B40" s="45">
        <v>242</v>
      </c>
      <c r="C40" s="49" t="s">
        <v>631</v>
      </c>
      <c r="D40" s="168"/>
      <c r="E40" s="168">
        <v>233231.71</v>
      </c>
      <c r="F40" s="168">
        <v>694196</v>
      </c>
      <c r="G40" s="168">
        <v>694196</v>
      </c>
      <c r="H40" s="168">
        <v>694196</v>
      </c>
      <c r="I40" s="168">
        <v>694196</v>
      </c>
      <c r="J40" s="20"/>
      <c r="K40" s="20"/>
    </row>
    <row r="41" spans="1:11" x14ac:dyDescent="0.2">
      <c r="A41" s="171"/>
      <c r="B41" s="45">
        <v>244</v>
      </c>
      <c r="C41" s="43" t="s">
        <v>632</v>
      </c>
      <c r="D41" s="168"/>
      <c r="E41" s="168"/>
      <c r="F41" s="168"/>
      <c r="G41" s="168"/>
      <c r="H41" s="168"/>
      <c r="I41" s="168"/>
      <c r="J41" s="20"/>
      <c r="K41" s="20"/>
    </row>
    <row r="42" spans="1:11" x14ac:dyDescent="0.2">
      <c r="A42" s="170">
        <v>13</v>
      </c>
      <c r="B42" s="38">
        <v>25</v>
      </c>
      <c r="C42" s="46" t="s">
        <v>633</v>
      </c>
      <c r="D42" s="167"/>
      <c r="E42" s="167"/>
      <c r="F42" s="167"/>
      <c r="G42" s="167"/>
      <c r="H42" s="167"/>
      <c r="I42" s="167"/>
      <c r="J42" s="20"/>
      <c r="K42" s="20"/>
    </row>
    <row r="43" spans="1:11" x14ac:dyDescent="0.2">
      <c r="A43" s="170">
        <v>14</v>
      </c>
      <c r="B43" s="38">
        <v>26</v>
      </c>
      <c r="C43" s="46" t="s">
        <v>607</v>
      </c>
      <c r="D43" s="167"/>
      <c r="E43" s="167"/>
      <c r="F43" s="167"/>
      <c r="G43" s="167"/>
      <c r="H43" s="167"/>
      <c r="I43" s="167"/>
      <c r="J43" s="20"/>
      <c r="K43" s="20"/>
    </row>
    <row r="44" spans="1:11" x14ac:dyDescent="0.2">
      <c r="A44" s="170">
        <v>15</v>
      </c>
      <c r="B44" s="38">
        <v>27</v>
      </c>
      <c r="C44" s="46" t="s">
        <v>634</v>
      </c>
      <c r="D44" s="167"/>
      <c r="E44" s="167"/>
      <c r="F44" s="167"/>
      <c r="G44" s="167"/>
      <c r="H44" s="167"/>
      <c r="I44" s="167"/>
      <c r="J44" s="20"/>
      <c r="K44" s="20"/>
    </row>
    <row r="45" spans="1:11" x14ac:dyDescent="0.2">
      <c r="A45" s="170">
        <v>16</v>
      </c>
      <c r="B45" s="38">
        <v>29</v>
      </c>
      <c r="C45" s="46" t="s">
        <v>635</v>
      </c>
      <c r="D45" s="167"/>
      <c r="E45" s="167"/>
      <c r="F45" s="167"/>
      <c r="G45" s="167"/>
      <c r="H45" s="167"/>
      <c r="I45" s="167"/>
      <c r="J45" s="20"/>
      <c r="K45" s="20"/>
    </row>
    <row r="46" spans="1:11" x14ac:dyDescent="0.2">
      <c r="A46" s="170">
        <v>17</v>
      </c>
      <c r="B46" s="38">
        <v>31</v>
      </c>
      <c r="C46" s="46" t="s">
        <v>636</v>
      </c>
      <c r="D46" s="167"/>
      <c r="E46" s="167">
        <v>480476</v>
      </c>
      <c r="F46" s="167">
        <v>191398.98</v>
      </c>
      <c r="G46" s="167">
        <v>191398.98</v>
      </c>
      <c r="H46" s="167">
        <v>191398.98</v>
      </c>
      <c r="I46" s="167">
        <v>191398.98</v>
      </c>
      <c r="J46" s="20"/>
      <c r="K46" s="20"/>
    </row>
    <row r="47" spans="1:11" x14ac:dyDescent="0.2">
      <c r="A47" s="170">
        <v>18</v>
      </c>
      <c r="B47" s="38">
        <v>32</v>
      </c>
      <c r="C47" s="46" t="s">
        <v>637</v>
      </c>
      <c r="D47" s="167"/>
      <c r="E47" s="167"/>
      <c r="F47" s="167"/>
      <c r="G47" s="167"/>
      <c r="H47" s="167"/>
      <c r="I47" s="167"/>
      <c r="J47" s="20"/>
      <c r="K47" s="20"/>
    </row>
    <row r="48" spans="1:11" x14ac:dyDescent="0.2">
      <c r="A48" s="170">
        <v>19</v>
      </c>
      <c r="B48" s="50">
        <v>33</v>
      </c>
      <c r="C48" s="51" t="s">
        <v>638</v>
      </c>
      <c r="D48" s="167"/>
      <c r="E48" s="167"/>
      <c r="F48" s="167"/>
      <c r="G48" s="167"/>
      <c r="H48" s="167"/>
      <c r="I48" s="167"/>
      <c r="J48" s="20"/>
      <c r="K48" s="20"/>
    </row>
    <row r="49" spans="1:11" x14ac:dyDescent="0.2">
      <c r="A49" s="86" t="s">
        <v>639</v>
      </c>
      <c r="B49" s="173" t="s">
        <v>640</v>
      </c>
      <c r="C49" s="174"/>
      <c r="D49" s="175">
        <f t="shared" ref="D49:I49" si="4">D5-D23</f>
        <v>0</v>
      </c>
      <c r="E49" s="176">
        <f t="shared" si="4"/>
        <v>-668707.71</v>
      </c>
      <c r="F49" s="176">
        <f t="shared" si="4"/>
        <v>-437676.41</v>
      </c>
      <c r="G49" s="176">
        <f t="shared" si="4"/>
        <v>2.0000000018626451E-2</v>
      </c>
      <c r="H49" s="176">
        <f t="shared" si="4"/>
        <v>2.0000000018626451E-2</v>
      </c>
      <c r="I49" s="176">
        <f t="shared" si="4"/>
        <v>2.0000000018626451E-2</v>
      </c>
      <c r="J49" s="20"/>
      <c r="K49" s="20" t="s">
        <v>698</v>
      </c>
    </row>
    <row r="50" spans="1:11" x14ac:dyDescent="0.2">
      <c r="A50" s="90" t="s">
        <v>641</v>
      </c>
      <c r="B50" s="91" t="s">
        <v>642</v>
      </c>
      <c r="C50" s="177"/>
      <c r="D50" s="178">
        <f>D84</f>
        <v>0</v>
      </c>
      <c r="E50" s="178">
        <f>E84</f>
        <v>223200</v>
      </c>
      <c r="F50" s="178">
        <f>F84</f>
        <v>0</v>
      </c>
      <c r="G50" s="178">
        <f t="shared" ref="G50:I50" si="5">G84</f>
        <v>0</v>
      </c>
      <c r="H50" s="178">
        <f t="shared" si="5"/>
        <v>0</v>
      </c>
      <c r="I50" s="178">
        <f t="shared" si="5"/>
        <v>0</v>
      </c>
      <c r="J50" s="20"/>
      <c r="K50" s="20" t="s">
        <v>698</v>
      </c>
    </row>
    <row r="51" spans="1:11" x14ac:dyDescent="0.2">
      <c r="A51" s="179" t="s">
        <v>643</v>
      </c>
      <c r="B51" s="63" t="s">
        <v>644</v>
      </c>
      <c r="C51" s="180"/>
      <c r="D51" s="181"/>
      <c r="E51" s="181"/>
      <c r="F51" s="182"/>
      <c r="G51" s="182"/>
      <c r="H51" s="182"/>
      <c r="I51" s="182"/>
      <c r="J51" s="20"/>
      <c r="K51" s="20" t="s">
        <v>706</v>
      </c>
    </row>
    <row r="52" spans="1:11" x14ac:dyDescent="0.2">
      <c r="A52" s="183" t="s">
        <v>645</v>
      </c>
      <c r="B52" s="68" t="s">
        <v>646</v>
      </c>
      <c r="C52" s="184"/>
      <c r="D52" s="185">
        <f>D49+D50</f>
        <v>0</v>
      </c>
      <c r="E52" s="185">
        <f t="shared" ref="E52:I52" si="6">E49+E50</f>
        <v>-445507.70999999996</v>
      </c>
      <c r="F52" s="185">
        <f t="shared" si="6"/>
        <v>-437676.41</v>
      </c>
      <c r="G52" s="185">
        <f t="shared" si="6"/>
        <v>2.0000000018626451E-2</v>
      </c>
      <c r="H52" s="185">
        <f t="shared" si="6"/>
        <v>2.0000000018626451E-2</v>
      </c>
      <c r="I52" s="185">
        <f t="shared" si="6"/>
        <v>2.0000000018626451E-2</v>
      </c>
      <c r="J52" s="20"/>
      <c r="K52" s="20" t="s">
        <v>698</v>
      </c>
    </row>
    <row r="53" spans="1:11" x14ac:dyDescent="0.2">
      <c r="A53" s="186"/>
      <c r="B53" s="72"/>
      <c r="C53" s="72"/>
      <c r="D53" s="187"/>
      <c r="E53" s="187"/>
      <c r="F53" s="187"/>
      <c r="G53" s="187"/>
      <c r="H53" s="187"/>
      <c r="I53" s="188"/>
    </row>
    <row r="54" spans="1:11" x14ac:dyDescent="0.2">
      <c r="A54" s="86" t="s">
        <v>647</v>
      </c>
      <c r="B54" s="87" t="s">
        <v>648</v>
      </c>
      <c r="C54" s="77"/>
      <c r="D54" s="189">
        <f>D55+D56+D57+D59+D60+D61+D62</f>
        <v>0</v>
      </c>
      <c r="E54" s="189">
        <f t="shared" ref="E54:I54" si="7">E55+E56+E57+E59+E60+E61+E62</f>
        <v>0</v>
      </c>
      <c r="F54" s="189">
        <f t="shared" si="7"/>
        <v>0</v>
      </c>
      <c r="G54" s="189">
        <f t="shared" si="7"/>
        <v>0</v>
      </c>
      <c r="H54" s="189">
        <f t="shared" si="7"/>
        <v>0</v>
      </c>
      <c r="I54" s="189">
        <f t="shared" si="7"/>
        <v>0</v>
      </c>
      <c r="J54" s="20"/>
      <c r="K54" s="20"/>
    </row>
    <row r="55" spans="1:11" x14ac:dyDescent="0.2">
      <c r="A55" s="38">
        <v>20</v>
      </c>
      <c r="B55" s="79">
        <v>43</v>
      </c>
      <c r="C55" s="80" t="s">
        <v>649</v>
      </c>
      <c r="D55" s="258"/>
      <c r="E55" s="258"/>
      <c r="F55" s="258"/>
      <c r="G55" s="258"/>
      <c r="H55" s="258"/>
      <c r="I55" s="258"/>
      <c r="J55" s="20"/>
      <c r="K55" s="20"/>
    </row>
    <row r="56" spans="1:11" x14ac:dyDescent="0.2">
      <c r="A56" s="38">
        <v>21</v>
      </c>
      <c r="B56" s="38">
        <v>44</v>
      </c>
      <c r="C56" s="46" t="s">
        <v>650</v>
      </c>
      <c r="D56" s="258"/>
      <c r="E56" s="258"/>
      <c r="F56" s="258"/>
      <c r="G56" s="258"/>
      <c r="H56" s="258"/>
      <c r="I56" s="258"/>
      <c r="J56" s="20"/>
      <c r="K56" s="20"/>
    </row>
    <row r="57" spans="1:11" x14ac:dyDescent="0.2">
      <c r="A57" s="38">
        <v>22</v>
      </c>
      <c r="B57" s="38">
        <v>45</v>
      </c>
      <c r="C57" s="46" t="s">
        <v>651</v>
      </c>
      <c r="D57" s="258"/>
      <c r="E57" s="258"/>
      <c r="F57" s="258"/>
      <c r="G57" s="258"/>
      <c r="H57" s="258"/>
      <c r="I57" s="258"/>
      <c r="J57" s="20"/>
      <c r="K57" s="20"/>
    </row>
    <row r="58" spans="1:11" x14ac:dyDescent="0.2">
      <c r="A58" s="82"/>
      <c r="B58" s="45">
        <v>4540101</v>
      </c>
      <c r="C58" s="43" t="s">
        <v>659</v>
      </c>
      <c r="D58" s="259"/>
      <c r="E58" s="259"/>
      <c r="F58" s="259"/>
      <c r="G58" s="259"/>
      <c r="H58" s="259"/>
      <c r="I58" s="259"/>
      <c r="J58" s="20"/>
      <c r="K58" s="20"/>
    </row>
    <row r="59" spans="1:11" x14ac:dyDescent="0.2">
      <c r="A59" s="38">
        <v>23</v>
      </c>
      <c r="B59" s="38">
        <v>49</v>
      </c>
      <c r="C59" s="46" t="s">
        <v>653</v>
      </c>
      <c r="D59" s="258"/>
      <c r="E59" s="258"/>
      <c r="F59" s="258"/>
      <c r="G59" s="258"/>
      <c r="H59" s="258"/>
      <c r="I59" s="258"/>
      <c r="J59" s="20"/>
      <c r="K59" s="20"/>
    </row>
    <row r="60" spans="1:11" x14ac:dyDescent="0.2">
      <c r="A60" s="38">
        <v>24</v>
      </c>
      <c r="B60" s="38">
        <v>53</v>
      </c>
      <c r="C60" s="46" t="s">
        <v>654</v>
      </c>
      <c r="D60" s="258"/>
      <c r="E60" s="258"/>
      <c r="F60" s="258"/>
      <c r="G60" s="258"/>
      <c r="H60" s="258"/>
      <c r="I60" s="258"/>
      <c r="J60" s="20"/>
      <c r="K60" s="20"/>
    </row>
    <row r="61" spans="1:11" x14ac:dyDescent="0.2">
      <c r="A61" s="38">
        <v>25</v>
      </c>
      <c r="B61" s="38">
        <v>54</v>
      </c>
      <c r="C61" s="46" t="s">
        <v>650</v>
      </c>
      <c r="D61" s="258"/>
      <c r="E61" s="258"/>
      <c r="F61" s="258"/>
      <c r="G61" s="258"/>
      <c r="H61" s="258"/>
      <c r="I61" s="258"/>
      <c r="J61" s="20"/>
      <c r="K61" s="20"/>
    </row>
    <row r="62" spans="1:11" x14ac:dyDescent="0.2">
      <c r="A62" s="38">
        <v>26</v>
      </c>
      <c r="B62" s="38">
        <v>59</v>
      </c>
      <c r="C62" s="46" t="s">
        <v>655</v>
      </c>
      <c r="D62" s="190"/>
      <c r="E62" s="190"/>
      <c r="F62" s="190"/>
      <c r="G62" s="190"/>
      <c r="H62" s="190"/>
      <c r="I62" s="190"/>
      <c r="J62" s="20"/>
      <c r="K62" s="20"/>
    </row>
    <row r="63" spans="1:11" x14ac:dyDescent="0.2">
      <c r="A63" s="82"/>
      <c r="B63" s="84">
        <v>593</v>
      </c>
      <c r="C63" s="85" t="s">
        <v>656</v>
      </c>
      <c r="D63" s="191"/>
      <c r="E63" s="191"/>
      <c r="F63" s="191"/>
      <c r="G63" s="191"/>
      <c r="H63" s="191"/>
      <c r="I63" s="191"/>
      <c r="J63" s="20"/>
      <c r="K63" s="20"/>
    </row>
    <row r="64" spans="1:11" x14ac:dyDescent="0.2">
      <c r="A64" s="86" t="s">
        <v>657</v>
      </c>
      <c r="B64" s="87" t="s">
        <v>658</v>
      </c>
      <c r="C64" s="77"/>
      <c r="D64" s="189">
        <f>D65+D66+D67+D69+D70+D71+D72</f>
        <v>0</v>
      </c>
      <c r="E64" s="189">
        <f t="shared" ref="E64:I64" si="8">E65+E66+E67+E69+E70+E71+E72</f>
        <v>0</v>
      </c>
      <c r="F64" s="189">
        <f t="shared" si="8"/>
        <v>0</v>
      </c>
      <c r="G64" s="189">
        <f t="shared" si="8"/>
        <v>0</v>
      </c>
      <c r="H64" s="189">
        <f t="shared" si="8"/>
        <v>0</v>
      </c>
      <c r="I64" s="189">
        <f t="shared" si="8"/>
        <v>0</v>
      </c>
      <c r="J64" s="20"/>
      <c r="K64" s="20"/>
    </row>
    <row r="65" spans="1:11" x14ac:dyDescent="0.2">
      <c r="A65" s="170">
        <v>27</v>
      </c>
      <c r="B65" s="79">
        <v>43</v>
      </c>
      <c r="C65" s="80" t="s">
        <v>649</v>
      </c>
      <c r="D65" s="258"/>
      <c r="E65" s="258"/>
      <c r="F65" s="258"/>
      <c r="G65" s="258"/>
      <c r="H65" s="258"/>
      <c r="I65" s="258"/>
      <c r="J65" s="20"/>
      <c r="K65" s="20"/>
    </row>
    <row r="66" spans="1:11" x14ac:dyDescent="0.2">
      <c r="A66" s="170">
        <v>28</v>
      </c>
      <c r="B66" s="38">
        <v>44</v>
      </c>
      <c r="C66" s="46" t="s">
        <v>650</v>
      </c>
      <c r="D66" s="258"/>
      <c r="E66" s="258"/>
      <c r="F66" s="258"/>
      <c r="G66" s="258"/>
      <c r="H66" s="258"/>
      <c r="I66" s="258"/>
      <c r="J66" s="20"/>
      <c r="K66" s="20"/>
    </row>
    <row r="67" spans="1:11" x14ac:dyDescent="0.2">
      <c r="A67" s="170">
        <v>29</v>
      </c>
      <c r="B67" s="38">
        <v>45</v>
      </c>
      <c r="C67" s="46" t="s">
        <v>651</v>
      </c>
      <c r="D67" s="258"/>
      <c r="E67" s="258"/>
      <c r="F67" s="258"/>
      <c r="G67" s="258"/>
      <c r="H67" s="258"/>
      <c r="I67" s="258"/>
      <c r="J67" s="20"/>
      <c r="K67" s="20"/>
    </row>
    <row r="68" spans="1:11" x14ac:dyDescent="0.2">
      <c r="A68" s="171"/>
      <c r="B68" s="45">
        <v>4540101</v>
      </c>
      <c r="C68" s="43" t="s">
        <v>659</v>
      </c>
      <c r="D68" s="259"/>
      <c r="E68" s="259"/>
      <c r="F68" s="259"/>
      <c r="G68" s="259"/>
      <c r="H68" s="259"/>
      <c r="I68" s="259"/>
      <c r="J68" s="20"/>
      <c r="K68" s="20"/>
    </row>
    <row r="69" spans="1:11" x14ac:dyDescent="0.2">
      <c r="A69" s="170">
        <v>30</v>
      </c>
      <c r="B69" s="38">
        <v>49</v>
      </c>
      <c r="C69" s="46" t="s">
        <v>653</v>
      </c>
      <c r="D69" s="258"/>
      <c r="E69" s="258"/>
      <c r="F69" s="258"/>
      <c r="G69" s="258"/>
      <c r="H69" s="258"/>
      <c r="I69" s="258"/>
      <c r="J69" s="20"/>
      <c r="K69" s="20"/>
    </row>
    <row r="70" spans="1:11" x14ac:dyDescent="0.2">
      <c r="A70" s="170">
        <v>31</v>
      </c>
      <c r="B70" s="38">
        <v>53</v>
      </c>
      <c r="C70" s="46" t="s">
        <v>654</v>
      </c>
      <c r="D70" s="258"/>
      <c r="E70" s="258"/>
      <c r="F70" s="258"/>
      <c r="G70" s="258"/>
      <c r="H70" s="258"/>
      <c r="I70" s="258"/>
      <c r="J70" s="20"/>
      <c r="K70" s="20"/>
    </row>
    <row r="71" spans="1:11" x14ac:dyDescent="0.2">
      <c r="A71" s="170">
        <v>32</v>
      </c>
      <c r="B71" s="38">
        <v>54</v>
      </c>
      <c r="C71" s="46" t="s">
        <v>650</v>
      </c>
      <c r="D71" s="258"/>
      <c r="E71" s="258"/>
      <c r="F71" s="258"/>
      <c r="G71" s="258"/>
      <c r="H71" s="258"/>
      <c r="I71" s="258"/>
      <c r="J71" s="20"/>
      <c r="K71" s="20"/>
    </row>
    <row r="72" spans="1:11" x14ac:dyDescent="0.2">
      <c r="A72" s="170">
        <v>33</v>
      </c>
      <c r="B72" s="38">
        <v>59</v>
      </c>
      <c r="C72" s="46" t="s">
        <v>655</v>
      </c>
      <c r="D72" s="190"/>
      <c r="E72" s="190"/>
      <c r="F72" s="190"/>
      <c r="G72" s="190"/>
      <c r="H72" s="190"/>
      <c r="I72" s="190"/>
      <c r="J72" s="20"/>
      <c r="K72" s="20"/>
    </row>
    <row r="73" spans="1:11" x14ac:dyDescent="0.2">
      <c r="A73" s="171"/>
      <c r="B73" s="45">
        <v>593</v>
      </c>
      <c r="C73" s="43" t="s">
        <v>656</v>
      </c>
      <c r="D73" s="191"/>
      <c r="E73" s="191"/>
      <c r="F73" s="191"/>
      <c r="G73" s="191"/>
      <c r="H73" s="191"/>
      <c r="I73" s="191"/>
      <c r="J73" s="20"/>
      <c r="K73" s="20"/>
    </row>
    <row r="74" spans="1:11" x14ac:dyDescent="0.2">
      <c r="A74" s="90" t="s">
        <v>660</v>
      </c>
      <c r="B74" s="91" t="s">
        <v>661</v>
      </c>
      <c r="C74" s="92"/>
      <c r="D74" s="192">
        <f t="shared" ref="D74:I74" si="9">+D5+D54</f>
        <v>0</v>
      </c>
      <c r="E74" s="192">
        <f t="shared" si="9"/>
        <v>45000</v>
      </c>
      <c r="F74" s="192">
        <f t="shared" si="9"/>
        <v>447918.57</v>
      </c>
      <c r="G74" s="192">
        <f t="shared" si="9"/>
        <v>885595</v>
      </c>
      <c r="H74" s="192">
        <f t="shared" si="9"/>
        <v>885595</v>
      </c>
      <c r="I74" s="192">
        <f t="shared" si="9"/>
        <v>885595</v>
      </c>
      <c r="J74" s="20"/>
      <c r="K74" s="20" t="s">
        <v>698</v>
      </c>
    </row>
    <row r="75" spans="1:11" x14ac:dyDescent="0.2">
      <c r="A75" s="90" t="s">
        <v>662</v>
      </c>
      <c r="B75" s="91" t="s">
        <v>663</v>
      </c>
      <c r="C75" s="92"/>
      <c r="D75" s="192">
        <f t="shared" ref="D75:I75" si="10">D23+D64</f>
        <v>0</v>
      </c>
      <c r="E75" s="192">
        <f t="shared" si="10"/>
        <v>713707.71</v>
      </c>
      <c r="F75" s="192">
        <f t="shared" si="10"/>
        <v>885594.98</v>
      </c>
      <c r="G75" s="192">
        <f t="shared" si="10"/>
        <v>885594.98</v>
      </c>
      <c r="H75" s="192">
        <f t="shared" si="10"/>
        <v>885594.98</v>
      </c>
      <c r="I75" s="192">
        <f t="shared" si="10"/>
        <v>885594.98</v>
      </c>
      <c r="J75" s="20"/>
      <c r="K75" s="20" t="s">
        <v>698</v>
      </c>
    </row>
    <row r="76" spans="1:11" x14ac:dyDescent="0.2">
      <c r="A76" s="90" t="s">
        <v>664</v>
      </c>
      <c r="B76" s="91" t="s">
        <v>665</v>
      </c>
      <c r="C76" s="92"/>
      <c r="D76" s="192">
        <f>D74-D75</f>
        <v>0</v>
      </c>
      <c r="E76" s="192">
        <f t="shared" ref="E76:I76" si="11">E74-E75</f>
        <v>-668707.71</v>
      </c>
      <c r="F76" s="192">
        <f t="shared" si="11"/>
        <v>-437676.41</v>
      </c>
      <c r="G76" s="192">
        <f t="shared" si="11"/>
        <v>2.0000000018626451E-2</v>
      </c>
      <c r="H76" s="192">
        <f t="shared" si="11"/>
        <v>2.0000000018626451E-2</v>
      </c>
      <c r="I76" s="192">
        <f t="shared" si="11"/>
        <v>2.0000000018626451E-2</v>
      </c>
      <c r="J76" s="20"/>
      <c r="K76" s="20" t="s">
        <v>698</v>
      </c>
    </row>
    <row r="77" spans="1:11" x14ac:dyDescent="0.2">
      <c r="A77" s="19"/>
      <c r="B77" s="20"/>
      <c r="C77" s="21"/>
      <c r="D77" s="156"/>
      <c r="E77" s="156"/>
      <c r="F77" s="156"/>
      <c r="G77" s="156"/>
      <c r="H77" s="156"/>
      <c r="I77" s="156"/>
    </row>
    <row r="78" spans="1:11" x14ac:dyDescent="0.2">
      <c r="A78" s="19"/>
      <c r="B78" s="193" t="s">
        <v>666</v>
      </c>
      <c r="C78" s="193"/>
      <c r="D78" s="194"/>
      <c r="E78" s="156"/>
      <c r="F78" s="195"/>
      <c r="G78" s="195"/>
      <c r="H78" s="195"/>
      <c r="I78" s="196"/>
    </row>
    <row r="79" spans="1:11" x14ac:dyDescent="0.2">
      <c r="A79" s="19"/>
      <c r="B79" s="145"/>
      <c r="C79" s="145"/>
      <c r="D79" s="194"/>
      <c r="E79" s="156"/>
      <c r="F79" s="195"/>
      <c r="G79" s="195"/>
      <c r="H79" s="195"/>
      <c r="I79" s="196"/>
    </row>
    <row r="80" spans="1:11" x14ac:dyDescent="0.2">
      <c r="A80" s="19"/>
      <c r="B80" s="145"/>
      <c r="C80" s="197"/>
      <c r="D80" s="198">
        <f t="shared" ref="D80:I80" si="12">D3</f>
        <v>2024</v>
      </c>
      <c r="E80" s="199">
        <f t="shared" si="12"/>
        <v>2025</v>
      </c>
      <c r="F80" s="199">
        <f t="shared" si="12"/>
        <v>2026</v>
      </c>
      <c r="G80" s="199">
        <f t="shared" si="12"/>
        <v>2027</v>
      </c>
      <c r="H80" s="199">
        <f t="shared" si="12"/>
        <v>2028</v>
      </c>
      <c r="I80" s="199">
        <f t="shared" si="12"/>
        <v>2029</v>
      </c>
    </row>
    <row r="81" spans="1:9" ht="33.75" customHeight="1" x14ac:dyDescent="0.2">
      <c r="A81" s="19"/>
      <c r="B81" s="145"/>
      <c r="C81" s="200" t="s">
        <v>667</v>
      </c>
      <c r="D81" s="201" t="s">
        <v>590</v>
      </c>
      <c r="E81" s="202" t="s">
        <v>591</v>
      </c>
      <c r="F81" s="202" t="s">
        <v>592</v>
      </c>
      <c r="G81" s="202" t="s">
        <v>592</v>
      </c>
      <c r="H81" s="202" t="s">
        <v>592</v>
      </c>
      <c r="I81" s="202" t="s">
        <v>592</v>
      </c>
    </row>
    <row r="82" spans="1:9" x14ac:dyDescent="0.2">
      <c r="A82" s="19"/>
      <c r="B82" s="120"/>
      <c r="C82" s="203" t="s">
        <v>708</v>
      </c>
      <c r="D82" s="204">
        <v>223200</v>
      </c>
      <c r="E82" s="205">
        <f>D83</f>
        <v>223200</v>
      </c>
      <c r="F82" s="205">
        <f t="shared" ref="F82:I82" si="13">E83</f>
        <v>0</v>
      </c>
      <c r="G82" s="205">
        <f t="shared" si="13"/>
        <v>0</v>
      </c>
      <c r="H82" s="205">
        <f t="shared" si="13"/>
        <v>0</v>
      </c>
      <c r="I82" s="205">
        <f t="shared" si="13"/>
        <v>0</v>
      </c>
    </row>
    <row r="83" spans="1:9" x14ac:dyDescent="0.2">
      <c r="A83" s="19"/>
      <c r="B83" s="120"/>
      <c r="C83" s="206" t="s">
        <v>710</v>
      </c>
      <c r="D83" s="204">
        <v>223200</v>
      </c>
      <c r="E83" s="204"/>
      <c r="F83" s="207"/>
      <c r="G83" s="207"/>
      <c r="H83" s="207">
        <v>0</v>
      </c>
      <c r="I83" s="207">
        <v>0</v>
      </c>
    </row>
    <row r="84" spans="1:9" ht="13.5" customHeight="1" x14ac:dyDescent="0.2">
      <c r="A84" s="19"/>
      <c r="B84" s="120"/>
      <c r="C84" s="208" t="s">
        <v>717</v>
      </c>
      <c r="D84" s="209">
        <f>D82-D83</f>
        <v>0</v>
      </c>
      <c r="E84" s="209">
        <f>E82-E83</f>
        <v>223200</v>
      </c>
      <c r="F84" s="209">
        <f>F82-F83</f>
        <v>0</v>
      </c>
      <c r="G84" s="209">
        <f t="shared" ref="G84:I84" si="14">G82-G83</f>
        <v>0</v>
      </c>
      <c r="H84" s="209">
        <f t="shared" si="14"/>
        <v>0</v>
      </c>
      <c r="I84" s="209">
        <f t="shared" si="14"/>
        <v>0</v>
      </c>
    </row>
    <row r="85" spans="1:9" ht="13.5" customHeight="1" x14ac:dyDescent="0.2">
      <c r="A85" s="19"/>
      <c r="B85" s="20"/>
      <c r="C85" s="116" t="s">
        <v>671</v>
      </c>
      <c r="D85" s="156"/>
      <c r="E85" s="156"/>
      <c r="F85" s="156"/>
      <c r="G85" s="156"/>
      <c r="H85" s="156"/>
      <c r="I85" s="156"/>
    </row>
    <row r="86" spans="1:9" x14ac:dyDescent="0.2">
      <c r="A86" s="19"/>
      <c r="B86" s="20"/>
      <c r="C86" s="116"/>
      <c r="D86" s="156"/>
      <c r="E86" s="156"/>
      <c r="F86" s="156"/>
      <c r="G86" s="156"/>
      <c r="H86" s="156"/>
      <c r="I86" s="156"/>
    </row>
    <row r="87" spans="1:9" ht="15" customHeight="1" x14ac:dyDescent="0.2">
      <c r="A87" s="19"/>
      <c r="B87" s="210" t="s">
        <v>672</v>
      </c>
      <c r="C87" s="210"/>
      <c r="D87" s="156"/>
      <c r="E87" s="156"/>
      <c r="F87" s="156"/>
      <c r="G87" s="156"/>
      <c r="H87" s="156"/>
      <c r="I87" s="156"/>
    </row>
    <row r="88" spans="1:9" x14ac:dyDescent="0.2">
      <c r="A88" s="19"/>
      <c r="B88" s="20" t="s">
        <v>673</v>
      </c>
      <c r="C88" s="21"/>
      <c r="D88" s="156"/>
      <c r="E88" s="156"/>
      <c r="F88" s="156"/>
      <c r="G88" s="156"/>
      <c r="H88" s="156"/>
      <c r="I88" s="156"/>
    </row>
    <row r="89" spans="1:9" ht="15" customHeight="1" x14ac:dyDescent="0.25">
      <c r="A89" s="19"/>
      <c r="B89" s="20"/>
      <c r="C89" s="211"/>
      <c r="D89" s="212"/>
      <c r="E89" s="212"/>
      <c r="F89" s="212"/>
      <c r="G89" s="212"/>
      <c r="H89" s="212"/>
      <c r="I89" s="212"/>
    </row>
    <row r="90" spans="1:9" x14ac:dyDescent="0.2">
      <c r="A90" s="19"/>
      <c r="B90" s="20"/>
      <c r="C90" s="213" t="s">
        <v>674</v>
      </c>
      <c r="D90" s="214">
        <f t="shared" ref="D90:I90" si="15">D3</f>
        <v>2024</v>
      </c>
      <c r="E90" s="214">
        <f t="shared" si="15"/>
        <v>2025</v>
      </c>
      <c r="F90" s="214">
        <f t="shared" si="15"/>
        <v>2026</v>
      </c>
      <c r="G90" s="214">
        <f t="shared" si="15"/>
        <v>2027</v>
      </c>
      <c r="H90" s="214">
        <f t="shared" si="15"/>
        <v>2028</v>
      </c>
      <c r="I90" s="214">
        <f t="shared" si="15"/>
        <v>2029</v>
      </c>
    </row>
    <row r="91" spans="1:9" ht="33.75" customHeight="1" x14ac:dyDescent="0.2">
      <c r="A91" s="19"/>
      <c r="C91" s="215"/>
      <c r="D91" s="201" t="s">
        <v>590</v>
      </c>
      <c r="E91" s="202" t="s">
        <v>591</v>
      </c>
      <c r="F91" s="202" t="s">
        <v>592</v>
      </c>
      <c r="G91" s="202" t="s">
        <v>592</v>
      </c>
      <c r="H91" s="202" t="s">
        <v>592</v>
      </c>
      <c r="I91" s="202" t="s">
        <v>592</v>
      </c>
    </row>
    <row r="92" spans="1:9" ht="13.5" customHeight="1" x14ac:dyDescent="0.2">
      <c r="A92" s="19"/>
      <c r="B92" s="130" t="s">
        <v>675</v>
      </c>
      <c r="C92" s="87" t="s">
        <v>676</v>
      </c>
      <c r="D92" s="189">
        <f>D93+D94+D97+D98</f>
        <v>0</v>
      </c>
      <c r="E92" s="189">
        <f t="shared" ref="E92:I92" si="16">E93+E94+E97+E98</f>
        <v>45000</v>
      </c>
      <c r="F92" s="189">
        <f t="shared" si="16"/>
        <v>447918.57</v>
      </c>
      <c r="G92" s="189">
        <f t="shared" si="16"/>
        <v>885595</v>
      </c>
      <c r="H92" s="189">
        <f t="shared" si="16"/>
        <v>885595</v>
      </c>
      <c r="I92" s="189">
        <f t="shared" si="16"/>
        <v>885595</v>
      </c>
    </row>
    <row r="93" spans="1:9" x14ac:dyDescent="0.2">
      <c r="A93" s="19"/>
      <c r="B93" s="216">
        <v>11</v>
      </c>
      <c r="C93" s="217" t="s">
        <v>595</v>
      </c>
      <c r="D93" s="218">
        <f t="shared" ref="D93:I93" si="17">D6</f>
        <v>0</v>
      </c>
      <c r="E93" s="218">
        <f t="shared" si="17"/>
        <v>0</v>
      </c>
      <c r="F93" s="218">
        <f t="shared" si="17"/>
        <v>0</v>
      </c>
      <c r="G93" s="218">
        <f t="shared" si="17"/>
        <v>0</v>
      </c>
      <c r="H93" s="218">
        <f t="shared" si="17"/>
        <v>0</v>
      </c>
      <c r="I93" s="218">
        <f t="shared" si="17"/>
        <v>0</v>
      </c>
    </row>
    <row r="94" spans="1:9" x14ac:dyDescent="0.2">
      <c r="A94" s="19"/>
      <c r="B94" s="219"/>
      <c r="C94" s="217" t="s">
        <v>677</v>
      </c>
      <c r="D94" s="218">
        <f>D95+D96</f>
        <v>0</v>
      </c>
      <c r="E94" s="218">
        <f t="shared" ref="E94:I94" si="18">E95+E96</f>
        <v>45000</v>
      </c>
      <c r="F94" s="218">
        <f t="shared" si="18"/>
        <v>447918.57</v>
      </c>
      <c r="G94" s="218">
        <f t="shared" si="18"/>
        <v>447918.57</v>
      </c>
      <c r="H94" s="218">
        <f t="shared" si="18"/>
        <v>447918.57</v>
      </c>
      <c r="I94" s="218">
        <f t="shared" si="18"/>
        <v>447918.57</v>
      </c>
    </row>
    <row r="95" spans="1:9" x14ac:dyDescent="0.2">
      <c r="A95" s="19"/>
      <c r="B95" s="216" t="s">
        <v>678</v>
      </c>
      <c r="C95" s="217" t="s">
        <v>679</v>
      </c>
      <c r="D95" s="218"/>
      <c r="E95" s="218"/>
      <c r="F95" s="218"/>
      <c r="G95" s="218"/>
      <c r="H95" s="218"/>
      <c r="I95" s="218"/>
    </row>
    <row r="96" spans="1:9" x14ac:dyDescent="0.2">
      <c r="A96" s="19"/>
      <c r="B96" s="216" t="s">
        <v>678</v>
      </c>
      <c r="C96" s="217" t="s">
        <v>680</v>
      </c>
      <c r="D96" s="220">
        <f>D11+D12</f>
        <v>0</v>
      </c>
      <c r="E96" s="220">
        <f t="shared" ref="E96:I96" si="19">E11+E12</f>
        <v>45000</v>
      </c>
      <c r="F96" s="220">
        <f t="shared" si="19"/>
        <v>447918.57</v>
      </c>
      <c r="G96" s="220">
        <f t="shared" si="19"/>
        <v>447918.57</v>
      </c>
      <c r="H96" s="220">
        <f t="shared" si="19"/>
        <v>447918.57</v>
      </c>
      <c r="I96" s="220">
        <f t="shared" si="19"/>
        <v>447918.57</v>
      </c>
    </row>
    <row r="97" spans="1:10" x14ac:dyDescent="0.2">
      <c r="A97" s="19"/>
      <c r="B97" s="216">
        <v>151</v>
      </c>
      <c r="C97" s="217" t="s">
        <v>607</v>
      </c>
      <c r="D97" s="218">
        <f>+D18+D19</f>
        <v>0</v>
      </c>
      <c r="E97" s="218">
        <f t="shared" ref="E97:I97" si="20">+E18+E19</f>
        <v>0</v>
      </c>
      <c r="F97" s="218">
        <f t="shared" si="20"/>
        <v>0</v>
      </c>
      <c r="G97" s="218">
        <f t="shared" si="20"/>
        <v>0</v>
      </c>
      <c r="H97" s="218">
        <f t="shared" si="20"/>
        <v>0</v>
      </c>
      <c r="I97" s="218">
        <f t="shared" si="20"/>
        <v>0</v>
      </c>
    </row>
    <row r="98" spans="1:10" x14ac:dyDescent="0.2">
      <c r="A98" s="19"/>
      <c r="B98" s="221" t="s">
        <v>681</v>
      </c>
      <c r="C98" s="217" t="s">
        <v>682</v>
      </c>
      <c r="D98" s="218">
        <f>D9+D10-D11-D12+D16+D17-D18-D19</f>
        <v>0</v>
      </c>
      <c r="E98" s="218">
        <f t="shared" ref="E98:I98" si="21">E9+E10-E11-E12+E16+E17-E18-E19</f>
        <v>0</v>
      </c>
      <c r="F98" s="218">
        <f t="shared" si="21"/>
        <v>0</v>
      </c>
      <c r="G98" s="218">
        <f t="shared" si="21"/>
        <v>437676.43</v>
      </c>
      <c r="H98" s="218">
        <f t="shared" si="21"/>
        <v>437676.43</v>
      </c>
      <c r="I98" s="218">
        <f t="shared" si="21"/>
        <v>437676.43</v>
      </c>
    </row>
    <row r="99" spans="1:10" x14ac:dyDescent="0.2">
      <c r="A99" s="19"/>
      <c r="B99" s="221"/>
      <c r="C99" s="87" t="s">
        <v>683</v>
      </c>
      <c r="D99" s="189">
        <f>D100+D101+D102+D104+D103</f>
        <v>0</v>
      </c>
      <c r="E99" s="189">
        <f t="shared" ref="E99:I99" si="22">E100+E101+E102+E104+E103</f>
        <v>713707.71</v>
      </c>
      <c r="F99" s="189">
        <f t="shared" si="22"/>
        <v>885594.98</v>
      </c>
      <c r="G99" s="189">
        <f t="shared" si="22"/>
        <v>885594.98</v>
      </c>
      <c r="H99" s="189">
        <f t="shared" si="22"/>
        <v>885594.98</v>
      </c>
      <c r="I99" s="189">
        <f t="shared" si="22"/>
        <v>885594.98</v>
      </c>
    </row>
    <row r="100" spans="1:10" x14ac:dyDescent="0.2">
      <c r="A100" s="19"/>
      <c r="B100" s="216">
        <v>21</v>
      </c>
      <c r="C100" s="222" t="s">
        <v>714</v>
      </c>
      <c r="D100" s="218">
        <f t="shared" ref="D100:I100" si="23">D24</f>
        <v>0</v>
      </c>
      <c r="E100" s="218">
        <f t="shared" si="23"/>
        <v>0</v>
      </c>
      <c r="F100" s="218">
        <f t="shared" si="23"/>
        <v>0</v>
      </c>
      <c r="G100" s="218">
        <f t="shared" si="23"/>
        <v>0</v>
      </c>
      <c r="H100" s="218">
        <f t="shared" si="23"/>
        <v>0</v>
      </c>
      <c r="I100" s="218">
        <f t="shared" si="23"/>
        <v>0</v>
      </c>
    </row>
    <row r="101" spans="1:10" x14ac:dyDescent="0.2">
      <c r="A101" s="19"/>
      <c r="B101" s="216">
        <v>26</v>
      </c>
      <c r="C101" s="223" t="s">
        <v>607</v>
      </c>
      <c r="D101" s="218">
        <f t="shared" ref="D101:I101" si="24">D43</f>
        <v>0</v>
      </c>
      <c r="E101" s="218">
        <f t="shared" si="24"/>
        <v>0</v>
      </c>
      <c r="F101" s="218">
        <f t="shared" si="24"/>
        <v>0</v>
      </c>
      <c r="G101" s="218">
        <f t="shared" si="24"/>
        <v>0</v>
      </c>
      <c r="H101" s="218">
        <f t="shared" si="24"/>
        <v>0</v>
      </c>
      <c r="I101" s="218">
        <f t="shared" si="24"/>
        <v>0</v>
      </c>
    </row>
    <row r="102" spans="1:10" x14ac:dyDescent="0.2">
      <c r="A102" s="19"/>
      <c r="B102" s="216">
        <v>23</v>
      </c>
      <c r="C102" s="223" t="s">
        <v>599</v>
      </c>
      <c r="D102" s="218">
        <f t="shared" ref="D102:I102" si="25">D35</f>
        <v>0</v>
      </c>
      <c r="E102" s="218">
        <f t="shared" si="25"/>
        <v>0</v>
      </c>
      <c r="F102" s="218">
        <f t="shared" si="25"/>
        <v>0</v>
      </c>
      <c r="G102" s="218">
        <f t="shared" si="25"/>
        <v>0</v>
      </c>
      <c r="H102" s="218">
        <f t="shared" si="25"/>
        <v>0</v>
      </c>
      <c r="I102" s="218">
        <f t="shared" si="25"/>
        <v>0</v>
      </c>
    </row>
    <row r="103" spans="1:10" x14ac:dyDescent="0.2">
      <c r="A103" s="19"/>
      <c r="B103" s="216" t="s">
        <v>684</v>
      </c>
      <c r="C103" s="223" t="s">
        <v>685</v>
      </c>
      <c r="D103" s="218">
        <f t="shared" ref="D103:I103" si="26">D46-D20</f>
        <v>0</v>
      </c>
      <c r="E103" s="218">
        <f t="shared" si="26"/>
        <v>480476</v>
      </c>
      <c r="F103" s="218">
        <f t="shared" si="26"/>
        <v>191398.98</v>
      </c>
      <c r="G103" s="218">
        <f t="shared" si="26"/>
        <v>191398.98</v>
      </c>
      <c r="H103" s="218">
        <f t="shared" si="26"/>
        <v>191398.98</v>
      </c>
      <c r="I103" s="218">
        <f t="shared" si="26"/>
        <v>191398.98</v>
      </c>
    </row>
    <row r="104" spans="1:10" x14ac:dyDescent="0.2">
      <c r="A104" s="19"/>
      <c r="B104" s="216" t="s">
        <v>686</v>
      </c>
      <c r="C104" s="222" t="s">
        <v>687</v>
      </c>
      <c r="D104" s="218">
        <f>D34+D38+D42+D44+D45+D47-D21+D48-D22</f>
        <v>0</v>
      </c>
      <c r="E104" s="218">
        <f t="shared" ref="E104:I104" si="27">E34+E38+E42+E44+E45+E47-E21+E48-E22</f>
        <v>233231.71</v>
      </c>
      <c r="F104" s="218">
        <f t="shared" si="27"/>
        <v>694196</v>
      </c>
      <c r="G104" s="218">
        <f t="shared" si="27"/>
        <v>694196</v>
      </c>
      <c r="H104" s="218">
        <f t="shared" si="27"/>
        <v>694196</v>
      </c>
      <c r="I104" s="218">
        <f t="shared" si="27"/>
        <v>694196</v>
      </c>
    </row>
    <row r="105" spans="1:10" x14ac:dyDescent="0.2">
      <c r="A105" s="19"/>
      <c r="B105" s="221"/>
      <c r="C105" s="87" t="s">
        <v>688</v>
      </c>
      <c r="D105" s="189">
        <f>D92-D99</f>
        <v>0</v>
      </c>
      <c r="E105" s="189">
        <f t="shared" ref="E105:I105" si="28">E92-E99</f>
        <v>-668707.71</v>
      </c>
      <c r="F105" s="189">
        <f t="shared" si="28"/>
        <v>-437676.41</v>
      </c>
      <c r="G105" s="189">
        <f t="shared" si="28"/>
        <v>2.0000000018626451E-2</v>
      </c>
      <c r="H105" s="189">
        <f t="shared" si="28"/>
        <v>2.0000000018626451E-2</v>
      </c>
      <c r="I105" s="189">
        <f t="shared" si="28"/>
        <v>2.0000000018626451E-2</v>
      </c>
    </row>
    <row r="106" spans="1:10" x14ac:dyDescent="0.2">
      <c r="A106" s="19"/>
      <c r="B106" s="221"/>
      <c r="C106" s="87" t="s">
        <v>689</v>
      </c>
      <c r="D106" s="189">
        <f>D50</f>
        <v>0</v>
      </c>
      <c r="E106" s="189">
        <f>E50</f>
        <v>223200</v>
      </c>
      <c r="F106" s="189">
        <f>F50</f>
        <v>0</v>
      </c>
      <c r="G106" s="224"/>
      <c r="H106" s="224"/>
      <c r="I106" s="224"/>
    </row>
    <row r="107" spans="1:10" x14ac:dyDescent="0.2">
      <c r="A107" s="19"/>
      <c r="B107" s="216">
        <v>13901</v>
      </c>
      <c r="C107" s="87" t="s">
        <v>690</v>
      </c>
      <c r="D107" s="189">
        <f>D51</f>
        <v>0</v>
      </c>
      <c r="E107" s="189">
        <f>E51</f>
        <v>0</v>
      </c>
      <c r="F107" s="224"/>
      <c r="G107" s="224"/>
      <c r="H107" s="224"/>
      <c r="I107" s="224"/>
    </row>
    <row r="108" spans="1:10" ht="13.5" customHeight="1" x14ac:dyDescent="0.2">
      <c r="A108" s="19"/>
      <c r="B108" s="221"/>
      <c r="C108" s="225" t="s">
        <v>691</v>
      </c>
      <c r="D108" s="226">
        <f>D105+D106+D107</f>
        <v>0</v>
      </c>
      <c r="E108" s="226">
        <f t="shared" ref="E108:I108" si="29">E105+E106+E107</f>
        <v>-445507.70999999996</v>
      </c>
      <c r="F108" s="226">
        <f t="shared" si="29"/>
        <v>-437676.41</v>
      </c>
      <c r="G108" s="226">
        <f t="shared" si="29"/>
        <v>2.0000000018626451E-2</v>
      </c>
      <c r="H108" s="226">
        <f t="shared" si="29"/>
        <v>2.0000000018626451E-2</v>
      </c>
      <c r="I108" s="226">
        <f t="shared" si="29"/>
        <v>2.0000000018626451E-2</v>
      </c>
    </row>
    <row r="109" spans="1:10" x14ac:dyDescent="0.2">
      <c r="A109" s="19"/>
      <c r="B109" s="20"/>
      <c r="C109" s="227"/>
      <c r="D109" s="228"/>
      <c r="E109" s="228"/>
      <c r="F109" s="228"/>
      <c r="G109" s="228"/>
      <c r="H109" s="228"/>
      <c r="I109" s="228"/>
    </row>
    <row r="110" spans="1:10" s="260" customFormat="1" x14ac:dyDescent="0.25">
      <c r="D110" s="261"/>
      <c r="E110" s="261"/>
      <c r="F110" s="261"/>
      <c r="G110" s="261"/>
      <c r="H110" s="261"/>
      <c r="I110" s="261"/>
      <c r="J110" s="261"/>
    </row>
    <row r="111" spans="1:10" s="260" customFormat="1" x14ac:dyDescent="0.25">
      <c r="C111" s="262"/>
      <c r="D111" s="261"/>
      <c r="E111" s="261"/>
      <c r="F111" s="261"/>
      <c r="G111" s="261"/>
      <c r="H111" s="261"/>
      <c r="I111" s="261"/>
      <c r="J111" s="261"/>
    </row>
    <row r="112" spans="1:10" s="260" customFormat="1" x14ac:dyDescent="0.25">
      <c r="D112" s="261"/>
      <c r="E112" s="263"/>
      <c r="F112" s="263"/>
      <c r="G112" s="263"/>
      <c r="H112" s="263"/>
      <c r="I112" s="261"/>
      <c r="J112" s="261"/>
    </row>
    <row r="113" spans="4:10" s="260" customFormat="1" x14ac:dyDescent="0.2">
      <c r="D113" s="261"/>
      <c r="E113" s="264"/>
      <c r="F113" s="264"/>
      <c r="G113" s="265"/>
      <c r="H113" s="265"/>
      <c r="I113" s="261"/>
      <c r="J113" s="261"/>
    </row>
  </sheetData>
  <printOptions horizontalCentered="1"/>
  <pageMargins left="0.118110236220472" right="0.118110236220472" top="0.118110236220472" bottom="0.118110236220472" header="0.118110236220472" footer="0.118110236220472"/>
  <pageSetup paperSize="9" scale="74" orientation="landscape" r:id="rId1"/>
  <headerFooter>
    <oddFooter>&amp;CΣελίδα &amp;P από &amp;N</oddFooter>
  </headerFooter>
  <rowBreaks count="2" manualBreakCount="2">
    <brk id="52" max="1048575" man="1"/>
    <brk id="86"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774773400067143"/>
  </sheetPr>
  <dimension ref="A1:K108"/>
  <sheetViews>
    <sheetView showGridLines="0" view="pageBreakPreview" zoomScaleNormal="90" workbookViewId="0">
      <pane ySplit="4" topLeftCell="A87" activePane="bottomLeft" state="frozen"/>
      <selection pane="bottomLeft" activeCell="I11" sqref="I11"/>
    </sheetView>
  </sheetViews>
  <sheetFormatPr defaultRowHeight="12.75" x14ac:dyDescent="0.2"/>
  <cols>
    <col min="1" max="1" width="3.7109375" style="19" customWidth="1"/>
    <col min="2" max="2" width="16.5703125" style="20" customWidth="1"/>
    <col min="3" max="3" width="84.85546875" style="21" customWidth="1"/>
    <col min="4" max="9" width="14.7109375" style="22" customWidth="1"/>
    <col min="10" max="10" width="9.140625" style="20" customWidth="1"/>
    <col min="11" max="16384" width="9.140625" style="20"/>
  </cols>
  <sheetData>
    <row r="1" spans="1:11" ht="23.25" customHeight="1" x14ac:dyDescent="0.35">
      <c r="A1" s="23" t="str">
        <f>'Α0. Στοιχεία φορέα'!C2</f>
        <v/>
      </c>
    </row>
    <row r="2" spans="1:11" ht="15.75" customHeight="1" x14ac:dyDescent="0.2">
      <c r="A2" s="157" t="str">
        <f>'Α0. Στοιχεία φορέα'!$C$2&amp;" - "&amp;"Πίνακας Α1.2.2: Έσοδα - Δαπάνες ΟΤΑ κατά μείζονα κατηγορία (ΠΔΕ Συγχρηματοδοτούμενο)"</f>
        <v xml:space="preserve"> - Πίνακας Α1.2.2: Έσοδα - Δαπάνες ΟΤΑ κατά μείζονα κατηγορία (ΠΔΕ Συγχρηματοδοτούμενο)</v>
      </c>
      <c r="B2" s="157"/>
      <c r="C2" s="157"/>
      <c r="D2" s="238"/>
      <c r="E2" s="238"/>
      <c r="F2" s="238"/>
      <c r="G2" s="238"/>
      <c r="H2" s="238"/>
      <c r="I2" s="238"/>
    </row>
    <row r="3" spans="1:11" x14ac:dyDescent="0.2">
      <c r="A3" s="27"/>
      <c r="B3" s="159"/>
      <c r="C3" s="27"/>
      <c r="D3" s="160">
        <v>2024</v>
      </c>
      <c r="E3" s="161">
        <v>2025</v>
      </c>
      <c r="F3" s="161">
        <v>2026</v>
      </c>
      <c r="G3" s="161">
        <v>2027</v>
      </c>
      <c r="H3" s="161">
        <v>2028</v>
      </c>
      <c r="I3" s="161">
        <v>2029</v>
      </c>
      <c r="J3" s="234"/>
      <c r="K3" s="234"/>
    </row>
    <row r="4" spans="1:11" ht="33.75" customHeight="1" x14ac:dyDescent="0.2">
      <c r="A4" s="33" t="s">
        <v>587</v>
      </c>
      <c r="B4" s="33" t="s">
        <v>588</v>
      </c>
      <c r="C4" s="33" t="s">
        <v>589</v>
      </c>
      <c r="D4" s="34" t="s">
        <v>590</v>
      </c>
      <c r="E4" s="34" t="s">
        <v>591</v>
      </c>
      <c r="F4" s="162" t="s">
        <v>592</v>
      </c>
      <c r="G4" s="162" t="s">
        <v>592</v>
      </c>
      <c r="H4" s="162" t="s">
        <v>592</v>
      </c>
      <c r="I4" s="162" t="s">
        <v>592</v>
      </c>
      <c r="J4" s="234"/>
      <c r="K4" s="234"/>
    </row>
    <row r="5" spans="1:11" x14ac:dyDescent="0.2">
      <c r="A5" s="163" t="s">
        <v>593</v>
      </c>
      <c r="B5" s="164"/>
      <c r="C5" s="165" t="s">
        <v>594</v>
      </c>
      <c r="D5" s="166">
        <f t="shared" ref="D5:I5" si="0">D6+D9+D10+D16+D17+D20+D21+D22</f>
        <v>0</v>
      </c>
      <c r="E5" s="166">
        <f t="shared" si="0"/>
        <v>0</v>
      </c>
      <c r="F5" s="166">
        <f t="shared" si="0"/>
        <v>500000</v>
      </c>
      <c r="G5" s="166">
        <f t="shared" si="0"/>
        <v>0</v>
      </c>
      <c r="H5" s="166">
        <f t="shared" si="0"/>
        <v>0</v>
      </c>
      <c r="I5" s="166">
        <f t="shared" si="0"/>
        <v>0</v>
      </c>
      <c r="J5" s="234"/>
    </row>
    <row r="6" spans="1:11" x14ac:dyDescent="0.2">
      <c r="A6" s="38">
        <v>1</v>
      </c>
      <c r="B6" s="38">
        <v>11</v>
      </c>
      <c r="C6" s="46" t="s">
        <v>595</v>
      </c>
      <c r="D6" s="256"/>
      <c r="E6" s="256"/>
      <c r="F6" s="256"/>
      <c r="G6" s="256"/>
      <c r="H6" s="256"/>
      <c r="I6" s="256"/>
      <c r="J6" s="234"/>
    </row>
    <row r="7" spans="1:11" x14ac:dyDescent="0.2">
      <c r="A7" s="82"/>
      <c r="B7" s="42">
        <v>111</v>
      </c>
      <c r="C7" s="43" t="s">
        <v>596</v>
      </c>
      <c r="D7" s="257"/>
      <c r="E7" s="257"/>
      <c r="F7" s="257"/>
      <c r="G7" s="257"/>
      <c r="H7" s="257"/>
      <c r="I7" s="257"/>
      <c r="J7" s="234"/>
    </row>
    <row r="8" spans="1:11" x14ac:dyDescent="0.2">
      <c r="A8" s="82"/>
      <c r="B8" s="42">
        <v>113</v>
      </c>
      <c r="C8" s="43" t="s">
        <v>597</v>
      </c>
      <c r="D8" s="257"/>
      <c r="E8" s="257"/>
      <c r="F8" s="257"/>
      <c r="G8" s="257"/>
      <c r="H8" s="257"/>
      <c r="I8" s="257"/>
      <c r="J8" s="234"/>
    </row>
    <row r="9" spans="1:11" x14ac:dyDescent="0.2">
      <c r="A9" s="38">
        <v>2</v>
      </c>
      <c r="B9" s="38">
        <v>12</v>
      </c>
      <c r="C9" s="46" t="s">
        <v>598</v>
      </c>
      <c r="D9" s="256"/>
      <c r="E9" s="256"/>
      <c r="F9" s="256"/>
      <c r="G9" s="256"/>
      <c r="H9" s="256"/>
      <c r="I9" s="256"/>
      <c r="J9" s="234"/>
    </row>
    <row r="10" spans="1:11" x14ac:dyDescent="0.2">
      <c r="A10" s="38">
        <v>3</v>
      </c>
      <c r="B10" s="38">
        <v>13</v>
      </c>
      <c r="C10" s="46" t="s">
        <v>599</v>
      </c>
      <c r="D10" s="167"/>
      <c r="E10" s="167"/>
      <c r="F10" s="167">
        <v>500000</v>
      </c>
      <c r="G10" s="167">
        <v>0</v>
      </c>
      <c r="H10" s="167">
        <v>0</v>
      </c>
      <c r="I10" s="167">
        <v>0</v>
      </c>
      <c r="J10" s="234"/>
      <c r="K10" s="20" t="s">
        <v>700</v>
      </c>
    </row>
    <row r="11" spans="1:11" x14ac:dyDescent="0.2">
      <c r="A11" s="82"/>
      <c r="B11" s="45">
        <v>13101</v>
      </c>
      <c r="C11" s="43" t="s">
        <v>600</v>
      </c>
      <c r="D11" s="168"/>
      <c r="E11" s="168"/>
      <c r="F11" s="168"/>
      <c r="G11" s="168"/>
      <c r="H11" s="168"/>
      <c r="I11" s="168"/>
      <c r="J11" s="234"/>
    </row>
    <row r="12" spans="1:11" x14ac:dyDescent="0.2">
      <c r="A12" s="82"/>
      <c r="B12" s="45">
        <v>13401</v>
      </c>
      <c r="C12" s="43" t="s">
        <v>601</v>
      </c>
      <c r="D12" s="168"/>
      <c r="E12" s="168"/>
      <c r="F12" s="168">
        <v>500000</v>
      </c>
      <c r="G12" s="168">
        <v>0</v>
      </c>
      <c r="H12" s="168">
        <v>0</v>
      </c>
      <c r="I12" s="168">
        <v>0</v>
      </c>
      <c r="J12" s="234"/>
    </row>
    <row r="13" spans="1:11" x14ac:dyDescent="0.2">
      <c r="A13" s="82"/>
      <c r="B13" s="45">
        <v>13104</v>
      </c>
      <c r="C13" s="43" t="s">
        <v>602</v>
      </c>
      <c r="D13" s="168"/>
      <c r="E13" s="168"/>
      <c r="F13" s="168"/>
      <c r="G13" s="168"/>
      <c r="H13" s="168"/>
      <c r="I13" s="168"/>
      <c r="J13" s="234"/>
    </row>
    <row r="14" spans="1:11" x14ac:dyDescent="0.2">
      <c r="A14" s="82"/>
      <c r="B14" s="45">
        <v>13404</v>
      </c>
      <c r="C14" s="43" t="s">
        <v>603</v>
      </c>
      <c r="D14" s="168"/>
      <c r="E14" s="168"/>
      <c r="F14" s="168"/>
      <c r="G14" s="168"/>
      <c r="H14" s="168"/>
      <c r="I14" s="168"/>
      <c r="J14" s="234"/>
    </row>
    <row r="15" spans="1:11" x14ac:dyDescent="0.2">
      <c r="A15" s="82"/>
      <c r="B15" s="45">
        <v>13502</v>
      </c>
      <c r="C15" s="43" t="s">
        <v>604</v>
      </c>
      <c r="D15" s="168"/>
      <c r="E15" s="168"/>
      <c r="F15" s="168"/>
      <c r="G15" s="168"/>
      <c r="H15" s="168"/>
      <c r="I15" s="168"/>
      <c r="J15" s="234"/>
    </row>
    <row r="16" spans="1:11" x14ac:dyDescent="0.2">
      <c r="A16" s="38">
        <v>4</v>
      </c>
      <c r="B16" s="38">
        <v>14</v>
      </c>
      <c r="C16" s="46" t="s">
        <v>605</v>
      </c>
      <c r="D16" s="256"/>
      <c r="E16" s="256"/>
      <c r="F16" s="256"/>
      <c r="G16" s="256"/>
      <c r="H16" s="256"/>
      <c r="I16" s="256"/>
      <c r="J16" s="234"/>
    </row>
    <row r="17" spans="1:11" x14ac:dyDescent="0.2">
      <c r="A17" s="38">
        <v>5</v>
      </c>
      <c r="B17" s="38">
        <v>15</v>
      </c>
      <c r="C17" s="46" t="s">
        <v>606</v>
      </c>
      <c r="D17" s="167"/>
      <c r="E17" s="167"/>
      <c r="F17" s="167"/>
      <c r="G17" s="167"/>
      <c r="H17" s="167"/>
      <c r="I17" s="167"/>
      <c r="J17" s="234"/>
    </row>
    <row r="18" spans="1:11" x14ac:dyDescent="0.2">
      <c r="A18" s="82"/>
      <c r="B18" s="45">
        <v>151</v>
      </c>
      <c r="C18" s="43" t="s">
        <v>607</v>
      </c>
      <c r="D18" s="168"/>
      <c r="E18" s="168"/>
      <c r="F18" s="168"/>
      <c r="G18" s="168"/>
      <c r="H18" s="168"/>
      <c r="I18" s="168"/>
      <c r="J18" s="234"/>
    </row>
    <row r="19" spans="1:11" x14ac:dyDescent="0.2">
      <c r="A19" s="82"/>
      <c r="B19" s="45">
        <v>1540101</v>
      </c>
      <c r="C19" s="43" t="s">
        <v>608</v>
      </c>
      <c r="D19" s="168"/>
      <c r="E19" s="168"/>
      <c r="F19" s="168"/>
      <c r="G19" s="168"/>
      <c r="H19" s="168"/>
      <c r="I19" s="168"/>
      <c r="J19" s="234"/>
    </row>
    <row r="20" spans="1:11" x14ac:dyDescent="0.2">
      <c r="A20" s="38">
        <v>6</v>
      </c>
      <c r="B20" s="38">
        <v>31</v>
      </c>
      <c r="C20" s="46" t="s">
        <v>609</v>
      </c>
      <c r="D20" s="256"/>
      <c r="E20" s="256"/>
      <c r="F20" s="256"/>
      <c r="G20" s="256"/>
      <c r="H20" s="256"/>
      <c r="I20" s="256"/>
      <c r="J20" s="234"/>
    </row>
    <row r="21" spans="1:11" x14ac:dyDescent="0.2">
      <c r="A21" s="38">
        <v>7</v>
      </c>
      <c r="B21" s="38">
        <v>32</v>
      </c>
      <c r="C21" s="46" t="s">
        <v>610</v>
      </c>
      <c r="D21" s="256"/>
      <c r="E21" s="256"/>
      <c r="F21" s="256"/>
      <c r="G21" s="256"/>
      <c r="H21" s="256"/>
      <c r="I21" s="256"/>
      <c r="J21" s="234"/>
    </row>
    <row r="22" spans="1:11" x14ac:dyDescent="0.2">
      <c r="A22" s="38">
        <v>8</v>
      </c>
      <c r="B22" s="38">
        <v>33</v>
      </c>
      <c r="C22" s="46" t="s">
        <v>611</v>
      </c>
      <c r="D22" s="256"/>
      <c r="E22" s="256"/>
      <c r="F22" s="256"/>
      <c r="G22" s="256"/>
      <c r="H22" s="256"/>
      <c r="I22" s="256"/>
      <c r="J22" s="234"/>
    </row>
    <row r="23" spans="1:11" x14ac:dyDescent="0.2">
      <c r="A23" s="169" t="s">
        <v>612</v>
      </c>
      <c r="B23" s="164"/>
      <c r="C23" s="165" t="s">
        <v>613</v>
      </c>
      <c r="D23" s="166">
        <f t="shared" ref="D23:I23" si="1">D24+D34+D35+D38+D42+D43+D44+D45+D46+D47+D48</f>
        <v>0</v>
      </c>
      <c r="E23" s="166">
        <f t="shared" si="1"/>
        <v>0</v>
      </c>
      <c r="F23" s="166">
        <f t="shared" si="1"/>
        <v>0</v>
      </c>
      <c r="G23" s="166">
        <f t="shared" si="1"/>
        <v>0</v>
      </c>
      <c r="H23" s="166">
        <f t="shared" si="1"/>
        <v>0</v>
      </c>
      <c r="I23" s="166">
        <f t="shared" si="1"/>
        <v>0</v>
      </c>
      <c r="K23" s="20" t="s">
        <v>698</v>
      </c>
    </row>
    <row r="24" spans="1:11" x14ac:dyDescent="0.2">
      <c r="A24" s="170">
        <v>9</v>
      </c>
      <c r="B24" s="38">
        <v>21</v>
      </c>
      <c r="C24" s="46" t="s">
        <v>614</v>
      </c>
      <c r="D24" s="167"/>
      <c r="E24" s="167"/>
      <c r="F24" s="167"/>
      <c r="G24" s="167"/>
      <c r="H24" s="167"/>
      <c r="I24" s="167"/>
      <c r="K24" s="20" t="s">
        <v>703</v>
      </c>
    </row>
    <row r="25" spans="1:11" x14ac:dyDescent="0.2">
      <c r="A25" s="171"/>
      <c r="B25" s="45" t="s">
        <v>615</v>
      </c>
      <c r="C25" s="43" t="s">
        <v>616</v>
      </c>
      <c r="D25" s="168">
        <f>D26+D27+D28</f>
        <v>0</v>
      </c>
      <c r="E25" s="168">
        <f t="shared" ref="E25:I25" si="2">E26+E27+E28</f>
        <v>0</v>
      </c>
      <c r="F25" s="168">
        <f t="shared" si="2"/>
        <v>0</v>
      </c>
      <c r="G25" s="168">
        <f t="shared" si="2"/>
        <v>0</v>
      </c>
      <c r="H25" s="168">
        <f t="shared" si="2"/>
        <v>0</v>
      </c>
      <c r="I25" s="168">
        <f t="shared" si="2"/>
        <v>0</v>
      </c>
      <c r="K25" s="20" t="s">
        <v>698</v>
      </c>
    </row>
    <row r="26" spans="1:11" x14ac:dyDescent="0.2">
      <c r="A26" s="171"/>
      <c r="B26" s="45">
        <v>21101</v>
      </c>
      <c r="C26" s="43" t="s">
        <v>617</v>
      </c>
      <c r="D26" s="168"/>
      <c r="E26" s="168"/>
      <c r="F26" s="168"/>
      <c r="G26" s="168"/>
      <c r="H26" s="168"/>
      <c r="I26" s="168"/>
    </row>
    <row r="27" spans="1:11" x14ac:dyDescent="0.2">
      <c r="A27" s="171"/>
      <c r="B27" s="45">
        <v>21201</v>
      </c>
      <c r="C27" s="43" t="s">
        <v>618</v>
      </c>
      <c r="D27" s="168"/>
      <c r="E27" s="168"/>
      <c r="F27" s="168"/>
      <c r="G27" s="168"/>
      <c r="H27" s="168"/>
      <c r="I27" s="168"/>
    </row>
    <row r="28" spans="1:11" x14ac:dyDescent="0.2">
      <c r="A28" s="171"/>
      <c r="B28" s="45">
        <v>21301</v>
      </c>
      <c r="C28" s="43" t="s">
        <v>619</v>
      </c>
      <c r="D28" s="168"/>
      <c r="E28" s="168"/>
      <c r="F28" s="168"/>
      <c r="G28" s="168"/>
      <c r="H28" s="168"/>
      <c r="I28" s="168"/>
    </row>
    <row r="29" spans="1:11" x14ac:dyDescent="0.2">
      <c r="A29" s="171"/>
      <c r="B29" s="45" t="s">
        <v>620</v>
      </c>
      <c r="C29" s="43" t="s">
        <v>621</v>
      </c>
      <c r="D29" s="172">
        <f>D30+D31+D32</f>
        <v>0</v>
      </c>
      <c r="E29" s="172">
        <f t="shared" ref="E29:I29" si="3">E30+E31+E32</f>
        <v>0</v>
      </c>
      <c r="F29" s="172">
        <f t="shared" si="3"/>
        <v>0</v>
      </c>
      <c r="G29" s="172">
        <f t="shared" si="3"/>
        <v>0</v>
      </c>
      <c r="H29" s="172">
        <f t="shared" si="3"/>
        <v>0</v>
      </c>
      <c r="I29" s="172">
        <f t="shared" si="3"/>
        <v>0</v>
      </c>
      <c r="K29" s="20" t="s">
        <v>698</v>
      </c>
    </row>
    <row r="30" spans="1:11" x14ac:dyDescent="0.2">
      <c r="A30" s="171"/>
      <c r="B30" s="45">
        <v>21102</v>
      </c>
      <c r="C30" s="43" t="s">
        <v>622</v>
      </c>
      <c r="D30" s="168"/>
      <c r="E30" s="168"/>
      <c r="F30" s="168"/>
      <c r="G30" s="168"/>
      <c r="H30" s="168"/>
      <c r="I30" s="168"/>
    </row>
    <row r="31" spans="1:11" x14ac:dyDescent="0.2">
      <c r="A31" s="171"/>
      <c r="B31" s="45">
        <v>21202</v>
      </c>
      <c r="C31" s="43" t="s">
        <v>623</v>
      </c>
      <c r="D31" s="168"/>
      <c r="E31" s="168"/>
      <c r="F31" s="168"/>
      <c r="G31" s="168"/>
      <c r="H31" s="168"/>
      <c r="I31" s="168"/>
    </row>
    <row r="32" spans="1:11" x14ac:dyDescent="0.2">
      <c r="A32" s="171"/>
      <c r="B32" s="45">
        <v>21302</v>
      </c>
      <c r="C32" s="43" t="s">
        <v>624</v>
      </c>
      <c r="D32" s="168"/>
      <c r="E32" s="168"/>
      <c r="F32" s="168"/>
      <c r="G32" s="168"/>
      <c r="H32" s="168"/>
      <c r="I32" s="168"/>
    </row>
    <row r="33" spans="1:11" x14ac:dyDescent="0.2">
      <c r="A33" s="171"/>
      <c r="B33" s="45">
        <v>219</v>
      </c>
      <c r="C33" s="43" t="s">
        <v>625</v>
      </c>
      <c r="D33" s="168"/>
      <c r="E33" s="168"/>
      <c r="F33" s="168"/>
      <c r="G33" s="168"/>
      <c r="H33" s="168"/>
      <c r="I33" s="168"/>
    </row>
    <row r="34" spans="1:11" x14ac:dyDescent="0.2">
      <c r="A34" s="170">
        <v>10</v>
      </c>
      <c r="B34" s="38">
        <v>22</v>
      </c>
      <c r="C34" s="46" t="s">
        <v>626</v>
      </c>
      <c r="D34" s="167"/>
      <c r="E34" s="167"/>
      <c r="F34" s="167"/>
      <c r="G34" s="167"/>
      <c r="H34" s="167"/>
      <c r="I34" s="167"/>
    </row>
    <row r="35" spans="1:11" x14ac:dyDescent="0.2">
      <c r="A35" s="170">
        <v>11</v>
      </c>
      <c r="B35" s="38">
        <v>23</v>
      </c>
      <c r="C35" s="46" t="s">
        <v>599</v>
      </c>
      <c r="D35" s="167"/>
      <c r="E35" s="167"/>
      <c r="F35" s="167"/>
      <c r="G35" s="167"/>
      <c r="H35" s="167"/>
      <c r="I35" s="167"/>
      <c r="K35" s="20" t="s">
        <v>704</v>
      </c>
    </row>
    <row r="36" spans="1:11" x14ac:dyDescent="0.2">
      <c r="A36" s="171"/>
      <c r="B36" s="45">
        <v>23104</v>
      </c>
      <c r="C36" s="43" t="s">
        <v>627</v>
      </c>
      <c r="D36" s="168"/>
      <c r="E36" s="168"/>
      <c r="F36" s="168"/>
      <c r="G36" s="168"/>
      <c r="H36" s="168"/>
      <c r="I36" s="168"/>
    </row>
    <row r="37" spans="1:11" x14ac:dyDescent="0.2">
      <c r="A37" s="171"/>
      <c r="B37" s="45">
        <v>2310881</v>
      </c>
      <c r="C37" s="43" t="s">
        <v>628</v>
      </c>
      <c r="D37" s="168"/>
      <c r="E37" s="168"/>
      <c r="F37" s="168"/>
      <c r="G37" s="168"/>
      <c r="H37" s="168"/>
      <c r="I37" s="168"/>
    </row>
    <row r="38" spans="1:11" x14ac:dyDescent="0.2">
      <c r="A38" s="170">
        <v>12</v>
      </c>
      <c r="B38" s="38">
        <v>24</v>
      </c>
      <c r="C38" s="46" t="s">
        <v>629</v>
      </c>
      <c r="D38" s="167"/>
      <c r="E38" s="167"/>
      <c r="F38" s="167"/>
      <c r="G38" s="167"/>
      <c r="H38" s="167"/>
      <c r="I38" s="167"/>
      <c r="K38" s="20" t="s">
        <v>705</v>
      </c>
    </row>
    <row r="39" spans="1:11" x14ac:dyDescent="0.2">
      <c r="A39" s="171"/>
      <c r="B39" s="45">
        <v>241</v>
      </c>
      <c r="C39" s="49" t="s">
        <v>630</v>
      </c>
      <c r="D39" s="168"/>
      <c r="E39" s="168"/>
      <c r="F39" s="168"/>
      <c r="G39" s="168"/>
      <c r="H39" s="168"/>
      <c r="I39" s="168"/>
    </row>
    <row r="40" spans="1:11" x14ac:dyDescent="0.2">
      <c r="A40" s="171"/>
      <c r="B40" s="45">
        <v>242</v>
      </c>
      <c r="C40" s="49" t="s">
        <v>631</v>
      </c>
      <c r="D40" s="168"/>
      <c r="E40" s="168"/>
      <c r="F40" s="168"/>
      <c r="G40" s="168"/>
      <c r="H40" s="168"/>
      <c r="I40" s="168"/>
    </row>
    <row r="41" spans="1:11" x14ac:dyDescent="0.2">
      <c r="A41" s="171"/>
      <c r="B41" s="45">
        <v>244</v>
      </c>
      <c r="C41" s="43" t="s">
        <v>632</v>
      </c>
      <c r="D41" s="168"/>
      <c r="E41" s="168"/>
      <c r="F41" s="168"/>
      <c r="G41" s="168"/>
      <c r="H41" s="168"/>
      <c r="I41" s="168"/>
    </row>
    <row r="42" spans="1:11" x14ac:dyDescent="0.2">
      <c r="A42" s="170">
        <v>13</v>
      </c>
      <c r="B42" s="38">
        <v>25</v>
      </c>
      <c r="C42" s="46" t="s">
        <v>633</v>
      </c>
      <c r="D42" s="167"/>
      <c r="E42" s="167"/>
      <c r="F42" s="167"/>
      <c r="G42" s="167"/>
      <c r="H42" s="167"/>
      <c r="I42" s="167"/>
    </row>
    <row r="43" spans="1:11" x14ac:dyDescent="0.2">
      <c r="A43" s="170">
        <v>14</v>
      </c>
      <c r="B43" s="38">
        <v>26</v>
      </c>
      <c r="C43" s="46" t="s">
        <v>607</v>
      </c>
      <c r="D43" s="167"/>
      <c r="E43" s="167"/>
      <c r="F43" s="167"/>
      <c r="G43" s="167"/>
      <c r="H43" s="167"/>
      <c r="I43" s="167"/>
    </row>
    <row r="44" spans="1:11" x14ac:dyDescent="0.2">
      <c r="A44" s="170">
        <v>15</v>
      </c>
      <c r="B44" s="38">
        <v>27</v>
      </c>
      <c r="C44" s="46" t="s">
        <v>634</v>
      </c>
      <c r="D44" s="167"/>
      <c r="E44" s="167"/>
      <c r="F44" s="167"/>
      <c r="G44" s="167"/>
      <c r="H44" s="167"/>
      <c r="I44" s="167"/>
    </row>
    <row r="45" spans="1:11" x14ac:dyDescent="0.2">
      <c r="A45" s="170">
        <v>16</v>
      </c>
      <c r="B45" s="38">
        <v>29</v>
      </c>
      <c r="C45" s="46" t="s">
        <v>635</v>
      </c>
      <c r="D45" s="167"/>
      <c r="E45" s="167"/>
      <c r="F45" s="167"/>
      <c r="G45" s="167"/>
      <c r="H45" s="167"/>
      <c r="I45" s="167"/>
    </row>
    <row r="46" spans="1:11" x14ac:dyDescent="0.2">
      <c r="A46" s="170">
        <v>17</v>
      </c>
      <c r="B46" s="38">
        <v>31</v>
      </c>
      <c r="C46" s="46" t="s">
        <v>636</v>
      </c>
      <c r="D46" s="167"/>
      <c r="E46" s="167"/>
      <c r="F46" s="167"/>
      <c r="G46" s="167"/>
      <c r="H46" s="167"/>
      <c r="I46" s="167"/>
    </row>
    <row r="47" spans="1:11" x14ac:dyDescent="0.2">
      <c r="A47" s="170">
        <v>18</v>
      </c>
      <c r="B47" s="38">
        <v>32</v>
      </c>
      <c r="C47" s="46" t="s">
        <v>637</v>
      </c>
      <c r="D47" s="167"/>
      <c r="E47" s="167"/>
      <c r="F47" s="167"/>
      <c r="G47" s="167"/>
      <c r="H47" s="167"/>
      <c r="I47" s="167"/>
    </row>
    <row r="48" spans="1:11" x14ac:dyDescent="0.2">
      <c r="A48" s="170">
        <v>19</v>
      </c>
      <c r="B48" s="50">
        <v>33</v>
      </c>
      <c r="C48" s="51" t="s">
        <v>638</v>
      </c>
      <c r="D48" s="167"/>
      <c r="E48" s="167"/>
      <c r="F48" s="167"/>
      <c r="G48" s="167"/>
      <c r="H48" s="167"/>
      <c r="I48" s="167"/>
    </row>
    <row r="49" spans="1:11" x14ac:dyDescent="0.2">
      <c r="A49" s="86" t="s">
        <v>639</v>
      </c>
      <c r="B49" s="173" t="s">
        <v>640</v>
      </c>
      <c r="C49" s="174"/>
      <c r="D49" s="175">
        <f t="shared" ref="D49:I49" si="4">D5-D23</f>
        <v>0</v>
      </c>
      <c r="E49" s="176">
        <f t="shared" si="4"/>
        <v>0</v>
      </c>
      <c r="F49" s="176">
        <f t="shared" si="4"/>
        <v>500000</v>
      </c>
      <c r="G49" s="176">
        <f t="shared" si="4"/>
        <v>0</v>
      </c>
      <c r="H49" s="176">
        <f t="shared" si="4"/>
        <v>0</v>
      </c>
      <c r="I49" s="176">
        <f t="shared" si="4"/>
        <v>0</v>
      </c>
      <c r="K49" s="20" t="s">
        <v>698</v>
      </c>
    </row>
    <row r="50" spans="1:11" x14ac:dyDescent="0.2">
      <c r="A50" s="90" t="s">
        <v>641</v>
      </c>
      <c r="B50" s="91" t="s">
        <v>642</v>
      </c>
      <c r="C50" s="177"/>
      <c r="D50" s="178">
        <f>D84</f>
        <v>0</v>
      </c>
      <c r="E50" s="178">
        <f>E84</f>
        <v>0</v>
      </c>
      <c r="F50" s="178">
        <f>F84</f>
        <v>0</v>
      </c>
      <c r="G50" s="178">
        <f t="shared" ref="G50:I50" si="5">G84</f>
        <v>0</v>
      </c>
      <c r="H50" s="178">
        <f t="shared" si="5"/>
        <v>0</v>
      </c>
      <c r="I50" s="178">
        <f t="shared" si="5"/>
        <v>0</v>
      </c>
      <c r="K50" s="20" t="s">
        <v>698</v>
      </c>
    </row>
    <row r="51" spans="1:11" x14ac:dyDescent="0.2">
      <c r="A51" s="179" t="s">
        <v>643</v>
      </c>
      <c r="B51" s="63" t="s">
        <v>644</v>
      </c>
      <c r="C51" s="180"/>
      <c r="D51" s="181"/>
      <c r="E51" s="181"/>
      <c r="F51" s="182"/>
      <c r="G51" s="182"/>
      <c r="H51" s="182"/>
      <c r="I51" s="182"/>
      <c r="K51" s="20" t="s">
        <v>706</v>
      </c>
    </row>
    <row r="52" spans="1:11" x14ac:dyDescent="0.2">
      <c r="A52" s="183" t="s">
        <v>645</v>
      </c>
      <c r="B52" s="68" t="s">
        <v>646</v>
      </c>
      <c r="C52" s="184"/>
      <c r="D52" s="185">
        <f>D49+D50</f>
        <v>0</v>
      </c>
      <c r="E52" s="185">
        <f t="shared" ref="E52:I52" si="6">E49+E50</f>
        <v>0</v>
      </c>
      <c r="F52" s="185">
        <f t="shared" si="6"/>
        <v>500000</v>
      </c>
      <c r="G52" s="185">
        <f t="shared" si="6"/>
        <v>0</v>
      </c>
      <c r="H52" s="185">
        <f t="shared" si="6"/>
        <v>0</v>
      </c>
      <c r="I52" s="185">
        <f t="shared" si="6"/>
        <v>0</v>
      </c>
      <c r="K52" s="20" t="s">
        <v>698</v>
      </c>
    </row>
    <row r="53" spans="1:11" x14ac:dyDescent="0.2">
      <c r="A53" s="186"/>
      <c r="B53" s="72"/>
      <c r="C53" s="72"/>
      <c r="D53" s="187"/>
      <c r="E53" s="187"/>
      <c r="F53" s="187"/>
      <c r="G53" s="187"/>
      <c r="H53" s="187"/>
      <c r="I53" s="188"/>
      <c r="J53" s="234"/>
      <c r="K53" s="234"/>
    </row>
    <row r="54" spans="1:11" x14ac:dyDescent="0.2">
      <c r="A54" s="86" t="s">
        <v>647</v>
      </c>
      <c r="B54" s="87" t="s">
        <v>648</v>
      </c>
      <c r="C54" s="77"/>
      <c r="D54" s="189">
        <f>D55+D56+D57+D59+D60+D61+D62</f>
        <v>0</v>
      </c>
      <c r="E54" s="189">
        <f t="shared" ref="E54:I54" si="7">E55+E56+E57+E59+E60+E61+E62</f>
        <v>0</v>
      </c>
      <c r="F54" s="189">
        <f t="shared" si="7"/>
        <v>0</v>
      </c>
      <c r="G54" s="189">
        <f t="shared" si="7"/>
        <v>0</v>
      </c>
      <c r="H54" s="189">
        <f t="shared" si="7"/>
        <v>0</v>
      </c>
      <c r="I54" s="189">
        <f t="shared" si="7"/>
        <v>0</v>
      </c>
    </row>
    <row r="55" spans="1:11" x14ac:dyDescent="0.2">
      <c r="A55" s="38">
        <v>20</v>
      </c>
      <c r="B55" s="79">
        <v>43</v>
      </c>
      <c r="C55" s="80" t="s">
        <v>649</v>
      </c>
      <c r="D55" s="258"/>
      <c r="E55" s="258"/>
      <c r="F55" s="258"/>
      <c r="G55" s="258"/>
      <c r="H55" s="258"/>
      <c r="I55" s="258"/>
    </row>
    <row r="56" spans="1:11" x14ac:dyDescent="0.2">
      <c r="A56" s="38">
        <v>21</v>
      </c>
      <c r="B56" s="38">
        <v>44</v>
      </c>
      <c r="C56" s="46" t="s">
        <v>650</v>
      </c>
      <c r="D56" s="258"/>
      <c r="E56" s="258"/>
      <c r="F56" s="258"/>
      <c r="G56" s="258"/>
      <c r="H56" s="258"/>
      <c r="I56" s="258"/>
    </row>
    <row r="57" spans="1:11" x14ac:dyDescent="0.2">
      <c r="A57" s="38">
        <v>22</v>
      </c>
      <c r="B57" s="38">
        <v>45</v>
      </c>
      <c r="C57" s="46" t="s">
        <v>651</v>
      </c>
      <c r="D57" s="258"/>
      <c r="E57" s="258"/>
      <c r="F57" s="258"/>
      <c r="G57" s="258"/>
      <c r="H57" s="258"/>
      <c r="I57" s="258"/>
    </row>
    <row r="58" spans="1:11" x14ac:dyDescent="0.2">
      <c r="A58" s="82"/>
      <c r="B58" s="45">
        <v>4540101</v>
      </c>
      <c r="C58" s="43" t="s">
        <v>659</v>
      </c>
      <c r="D58" s="259"/>
      <c r="E58" s="259"/>
      <c r="F58" s="259"/>
      <c r="G58" s="259"/>
      <c r="H58" s="259"/>
      <c r="I58" s="259"/>
    </row>
    <row r="59" spans="1:11" x14ac:dyDescent="0.2">
      <c r="A59" s="38">
        <v>23</v>
      </c>
      <c r="B59" s="38">
        <v>49</v>
      </c>
      <c r="C59" s="46" t="s">
        <v>653</v>
      </c>
      <c r="D59" s="258"/>
      <c r="E59" s="258"/>
      <c r="F59" s="258"/>
      <c r="G59" s="258"/>
      <c r="H59" s="258"/>
      <c r="I59" s="258"/>
    </row>
    <row r="60" spans="1:11" x14ac:dyDescent="0.2">
      <c r="A60" s="38">
        <v>24</v>
      </c>
      <c r="B60" s="38">
        <v>53</v>
      </c>
      <c r="C60" s="46" t="s">
        <v>654</v>
      </c>
      <c r="D60" s="258"/>
      <c r="E60" s="258"/>
      <c r="F60" s="258"/>
      <c r="G60" s="258"/>
      <c r="H60" s="258"/>
      <c r="I60" s="258"/>
    </row>
    <row r="61" spans="1:11" x14ac:dyDescent="0.2">
      <c r="A61" s="38">
        <v>25</v>
      </c>
      <c r="B61" s="38">
        <v>54</v>
      </c>
      <c r="C61" s="46" t="s">
        <v>650</v>
      </c>
      <c r="D61" s="258"/>
      <c r="E61" s="258"/>
      <c r="F61" s="258"/>
      <c r="G61" s="258"/>
      <c r="H61" s="258"/>
      <c r="I61" s="258"/>
    </row>
    <row r="62" spans="1:11" x14ac:dyDescent="0.2">
      <c r="A62" s="38">
        <v>26</v>
      </c>
      <c r="B62" s="38">
        <v>59</v>
      </c>
      <c r="C62" s="46" t="s">
        <v>655</v>
      </c>
      <c r="D62" s="190"/>
      <c r="E62" s="190"/>
      <c r="F62" s="190"/>
      <c r="G62" s="190"/>
      <c r="H62" s="190"/>
      <c r="I62" s="190"/>
    </row>
    <row r="63" spans="1:11" x14ac:dyDescent="0.2">
      <c r="A63" s="82"/>
      <c r="B63" s="84">
        <v>593</v>
      </c>
      <c r="C63" s="85" t="s">
        <v>656</v>
      </c>
      <c r="D63" s="191"/>
      <c r="E63" s="191"/>
      <c r="F63" s="191"/>
      <c r="G63" s="191"/>
      <c r="H63" s="191"/>
      <c r="I63" s="191"/>
    </row>
    <row r="64" spans="1:11" x14ac:dyDescent="0.2">
      <c r="A64" s="86" t="s">
        <v>657</v>
      </c>
      <c r="B64" s="87" t="s">
        <v>658</v>
      </c>
      <c r="C64" s="77"/>
      <c r="D64" s="189">
        <f>D65+D66+D67+D69+D70+D71+D72</f>
        <v>0</v>
      </c>
      <c r="E64" s="189">
        <f t="shared" ref="E64:I64" si="8">E65+E66+E67+E69+E70+E71+E72</f>
        <v>0</v>
      </c>
      <c r="F64" s="189">
        <f t="shared" si="8"/>
        <v>0</v>
      </c>
      <c r="G64" s="189">
        <f t="shared" si="8"/>
        <v>0</v>
      </c>
      <c r="H64" s="189">
        <f t="shared" si="8"/>
        <v>0</v>
      </c>
      <c r="I64" s="189">
        <f t="shared" si="8"/>
        <v>0</v>
      </c>
    </row>
    <row r="65" spans="1:11" x14ac:dyDescent="0.2">
      <c r="A65" s="170">
        <v>27</v>
      </c>
      <c r="B65" s="79">
        <v>43</v>
      </c>
      <c r="C65" s="80" t="s">
        <v>649</v>
      </c>
      <c r="D65" s="258"/>
      <c r="E65" s="258"/>
      <c r="F65" s="258"/>
      <c r="G65" s="258"/>
      <c r="H65" s="258"/>
      <c r="I65" s="258"/>
    </row>
    <row r="66" spans="1:11" x14ac:dyDescent="0.2">
      <c r="A66" s="170">
        <v>28</v>
      </c>
      <c r="B66" s="38">
        <v>44</v>
      </c>
      <c r="C66" s="46" t="s">
        <v>650</v>
      </c>
      <c r="D66" s="258"/>
      <c r="E66" s="258"/>
      <c r="F66" s="258"/>
      <c r="G66" s="258"/>
      <c r="H66" s="258"/>
      <c r="I66" s="258"/>
    </row>
    <row r="67" spans="1:11" x14ac:dyDescent="0.2">
      <c r="A67" s="170">
        <v>29</v>
      </c>
      <c r="B67" s="38">
        <v>45</v>
      </c>
      <c r="C67" s="46" t="s">
        <v>651</v>
      </c>
      <c r="D67" s="258"/>
      <c r="E67" s="258"/>
      <c r="F67" s="258"/>
      <c r="G67" s="258"/>
      <c r="H67" s="258"/>
      <c r="I67" s="258"/>
    </row>
    <row r="68" spans="1:11" x14ac:dyDescent="0.2">
      <c r="A68" s="171"/>
      <c r="B68" s="45">
        <v>4540101</v>
      </c>
      <c r="C68" s="43" t="s">
        <v>659</v>
      </c>
      <c r="D68" s="259"/>
      <c r="E68" s="259"/>
      <c r="F68" s="259"/>
      <c r="G68" s="259"/>
      <c r="H68" s="259"/>
      <c r="I68" s="259"/>
    </row>
    <row r="69" spans="1:11" x14ac:dyDescent="0.2">
      <c r="A69" s="170">
        <v>30</v>
      </c>
      <c r="B69" s="38">
        <v>49</v>
      </c>
      <c r="C69" s="46" t="s">
        <v>653</v>
      </c>
      <c r="D69" s="258"/>
      <c r="E69" s="258"/>
      <c r="F69" s="258"/>
      <c r="G69" s="258"/>
      <c r="H69" s="258"/>
      <c r="I69" s="258"/>
    </row>
    <row r="70" spans="1:11" x14ac:dyDescent="0.2">
      <c r="A70" s="170">
        <v>31</v>
      </c>
      <c r="B70" s="38">
        <v>53</v>
      </c>
      <c r="C70" s="46" t="s">
        <v>654</v>
      </c>
      <c r="D70" s="258"/>
      <c r="E70" s="258"/>
      <c r="F70" s="258"/>
      <c r="G70" s="258"/>
      <c r="H70" s="258"/>
      <c r="I70" s="258"/>
    </row>
    <row r="71" spans="1:11" x14ac:dyDescent="0.2">
      <c r="A71" s="170">
        <v>32</v>
      </c>
      <c r="B71" s="38">
        <v>54</v>
      </c>
      <c r="C71" s="46" t="s">
        <v>650</v>
      </c>
      <c r="D71" s="258"/>
      <c r="E71" s="258"/>
      <c r="F71" s="258"/>
      <c r="G71" s="258"/>
      <c r="H71" s="258"/>
      <c r="I71" s="258"/>
    </row>
    <row r="72" spans="1:11" x14ac:dyDescent="0.2">
      <c r="A72" s="170">
        <v>33</v>
      </c>
      <c r="B72" s="38">
        <v>59</v>
      </c>
      <c r="C72" s="46" t="s">
        <v>655</v>
      </c>
      <c r="D72" s="190"/>
      <c r="E72" s="190"/>
      <c r="F72" s="190"/>
      <c r="G72" s="190"/>
      <c r="H72" s="190"/>
      <c r="I72" s="190"/>
    </row>
    <row r="73" spans="1:11" x14ac:dyDescent="0.2">
      <c r="A73" s="171"/>
      <c r="B73" s="45">
        <v>593</v>
      </c>
      <c r="C73" s="43" t="s">
        <v>656</v>
      </c>
      <c r="D73" s="191"/>
      <c r="E73" s="191"/>
      <c r="F73" s="191"/>
      <c r="G73" s="191"/>
      <c r="H73" s="191"/>
      <c r="I73" s="191"/>
    </row>
    <row r="74" spans="1:11" x14ac:dyDescent="0.2">
      <c r="A74" s="90" t="s">
        <v>660</v>
      </c>
      <c r="B74" s="91" t="s">
        <v>661</v>
      </c>
      <c r="C74" s="92"/>
      <c r="D74" s="192">
        <f t="shared" ref="D74:I74" si="9">+D5+D54</f>
        <v>0</v>
      </c>
      <c r="E74" s="192">
        <f t="shared" si="9"/>
        <v>0</v>
      </c>
      <c r="F74" s="192">
        <f t="shared" si="9"/>
        <v>500000</v>
      </c>
      <c r="G74" s="192">
        <f t="shared" si="9"/>
        <v>0</v>
      </c>
      <c r="H74" s="192">
        <f t="shared" si="9"/>
        <v>0</v>
      </c>
      <c r="I74" s="192">
        <f t="shared" si="9"/>
        <v>0</v>
      </c>
      <c r="K74" s="20" t="s">
        <v>698</v>
      </c>
    </row>
    <row r="75" spans="1:11" x14ac:dyDescent="0.2">
      <c r="A75" s="90" t="s">
        <v>662</v>
      </c>
      <c r="B75" s="91" t="s">
        <v>663</v>
      </c>
      <c r="C75" s="92"/>
      <c r="D75" s="192">
        <f t="shared" ref="D75:I75" si="10">D23+D64</f>
        <v>0</v>
      </c>
      <c r="E75" s="192">
        <f t="shared" si="10"/>
        <v>0</v>
      </c>
      <c r="F75" s="192">
        <f t="shared" si="10"/>
        <v>0</v>
      </c>
      <c r="G75" s="192">
        <f t="shared" si="10"/>
        <v>0</v>
      </c>
      <c r="H75" s="192">
        <f t="shared" si="10"/>
        <v>0</v>
      </c>
      <c r="I75" s="192">
        <f t="shared" si="10"/>
        <v>0</v>
      </c>
      <c r="K75" s="20" t="s">
        <v>698</v>
      </c>
    </row>
    <row r="76" spans="1:11" x14ac:dyDescent="0.2">
      <c r="A76" s="90" t="s">
        <v>664</v>
      </c>
      <c r="B76" s="91" t="s">
        <v>665</v>
      </c>
      <c r="C76" s="92"/>
      <c r="D76" s="192">
        <f>D74-D75</f>
        <v>0</v>
      </c>
      <c r="E76" s="192">
        <f t="shared" ref="E76:I76" si="11">E74-E75</f>
        <v>0</v>
      </c>
      <c r="F76" s="192">
        <f t="shared" si="11"/>
        <v>500000</v>
      </c>
      <c r="G76" s="192">
        <f t="shared" si="11"/>
        <v>0</v>
      </c>
      <c r="H76" s="192">
        <f t="shared" si="11"/>
        <v>0</v>
      </c>
      <c r="I76" s="192">
        <f t="shared" si="11"/>
        <v>0</v>
      </c>
      <c r="K76" s="20" t="s">
        <v>698</v>
      </c>
    </row>
    <row r="77" spans="1:11" x14ac:dyDescent="0.2">
      <c r="D77" s="156"/>
      <c r="E77" s="156"/>
      <c r="F77" s="156"/>
      <c r="G77" s="156"/>
      <c r="H77" s="156"/>
      <c r="I77" s="156"/>
      <c r="J77" s="234"/>
      <c r="K77" s="234"/>
    </row>
    <row r="78" spans="1:11" x14ac:dyDescent="0.2">
      <c r="B78" s="193" t="s">
        <v>666</v>
      </c>
      <c r="C78" s="193"/>
      <c r="D78" s="194"/>
      <c r="E78" s="156"/>
      <c r="F78" s="195"/>
      <c r="G78" s="195"/>
      <c r="H78" s="195"/>
      <c r="I78" s="196"/>
      <c r="J78" s="234"/>
      <c r="K78" s="234"/>
    </row>
    <row r="79" spans="1:11" x14ac:dyDescent="0.2">
      <c r="B79" s="145"/>
      <c r="C79" s="145"/>
      <c r="D79" s="194"/>
      <c r="E79" s="156"/>
      <c r="F79" s="195"/>
      <c r="G79" s="195"/>
      <c r="H79" s="195"/>
      <c r="I79" s="196"/>
      <c r="J79" s="234"/>
      <c r="K79" s="234"/>
    </row>
    <row r="80" spans="1:11" x14ac:dyDescent="0.2">
      <c r="B80" s="145"/>
      <c r="C80" s="197"/>
      <c r="D80" s="198">
        <f t="shared" ref="D80:I80" si="12">D3</f>
        <v>2024</v>
      </c>
      <c r="E80" s="199">
        <f t="shared" si="12"/>
        <v>2025</v>
      </c>
      <c r="F80" s="199">
        <f t="shared" si="12"/>
        <v>2026</v>
      </c>
      <c r="G80" s="199">
        <f t="shared" si="12"/>
        <v>2027</v>
      </c>
      <c r="H80" s="199">
        <f t="shared" si="12"/>
        <v>2028</v>
      </c>
      <c r="I80" s="199">
        <f t="shared" si="12"/>
        <v>2029</v>
      </c>
      <c r="J80" s="234"/>
      <c r="K80" s="234"/>
    </row>
    <row r="81" spans="2:11" ht="33.75" customHeight="1" x14ac:dyDescent="0.2">
      <c r="B81" s="145"/>
      <c r="C81" s="200" t="s">
        <v>667</v>
      </c>
      <c r="D81" s="201" t="s">
        <v>590</v>
      </c>
      <c r="E81" s="202" t="s">
        <v>591</v>
      </c>
      <c r="F81" s="202" t="s">
        <v>592</v>
      </c>
      <c r="G81" s="202" t="s">
        <v>592</v>
      </c>
      <c r="H81" s="202" t="s">
        <v>592</v>
      </c>
      <c r="I81" s="202" t="s">
        <v>592</v>
      </c>
      <c r="J81" s="234"/>
      <c r="K81" s="234"/>
    </row>
    <row r="82" spans="2:11" x14ac:dyDescent="0.2">
      <c r="B82" s="120"/>
      <c r="C82" s="203" t="s">
        <v>708</v>
      </c>
      <c r="D82" s="204"/>
      <c r="E82" s="205">
        <f>D83</f>
        <v>0</v>
      </c>
      <c r="F82" s="205">
        <f t="shared" ref="F82:I82" si="13">E83</f>
        <v>0</v>
      </c>
      <c r="G82" s="205">
        <f t="shared" si="13"/>
        <v>0</v>
      </c>
      <c r="H82" s="205">
        <f t="shared" si="13"/>
        <v>0</v>
      </c>
      <c r="I82" s="205">
        <f t="shared" si="13"/>
        <v>0</v>
      </c>
      <c r="J82" s="234"/>
      <c r="K82" s="234"/>
    </row>
    <row r="83" spans="2:11" x14ac:dyDescent="0.2">
      <c r="B83" s="120"/>
      <c r="C83" s="206" t="s">
        <v>710</v>
      </c>
      <c r="D83" s="204"/>
      <c r="E83" s="204"/>
      <c r="F83" s="207"/>
      <c r="G83" s="207"/>
      <c r="H83" s="207"/>
      <c r="I83" s="207"/>
      <c r="J83" s="234"/>
      <c r="K83" s="234"/>
    </row>
    <row r="84" spans="2:11" ht="13.5" customHeight="1" x14ac:dyDescent="0.2">
      <c r="B84" s="120"/>
      <c r="C84" s="208" t="s">
        <v>717</v>
      </c>
      <c r="D84" s="209">
        <f>D82-D83</f>
        <v>0</v>
      </c>
      <c r="E84" s="209">
        <f>E82-E83</f>
        <v>0</v>
      </c>
      <c r="F84" s="209">
        <f>F82-F83</f>
        <v>0</v>
      </c>
      <c r="G84" s="209">
        <f t="shared" ref="G84:I84" si="14">G82-G83</f>
        <v>0</v>
      </c>
      <c r="H84" s="209">
        <f t="shared" si="14"/>
        <v>0</v>
      </c>
      <c r="I84" s="209">
        <f t="shared" si="14"/>
        <v>0</v>
      </c>
      <c r="J84" s="234"/>
      <c r="K84" s="234"/>
    </row>
    <row r="85" spans="2:11" ht="13.5" customHeight="1" x14ac:dyDescent="0.2">
      <c r="C85" s="116" t="s">
        <v>671</v>
      </c>
      <c r="D85" s="156"/>
      <c r="E85" s="156"/>
      <c r="F85" s="156"/>
      <c r="G85" s="156"/>
      <c r="H85" s="156"/>
      <c r="I85" s="156"/>
      <c r="J85" s="234"/>
      <c r="K85" s="234"/>
    </row>
    <row r="86" spans="2:11" x14ac:dyDescent="0.2">
      <c r="C86" s="116"/>
      <c r="D86" s="156"/>
      <c r="E86" s="156"/>
      <c r="F86" s="156"/>
      <c r="G86" s="156"/>
      <c r="H86" s="156"/>
      <c r="I86" s="156"/>
      <c r="J86" s="234"/>
      <c r="K86" s="234"/>
    </row>
    <row r="87" spans="2:11" ht="15" customHeight="1" x14ac:dyDescent="0.2">
      <c r="B87" s="210" t="s">
        <v>672</v>
      </c>
      <c r="C87" s="210"/>
      <c r="D87" s="156"/>
      <c r="E87" s="156"/>
      <c r="F87" s="156"/>
      <c r="G87" s="156"/>
      <c r="H87" s="156"/>
      <c r="I87" s="156"/>
      <c r="J87" s="234"/>
      <c r="K87" s="234"/>
    </row>
    <row r="88" spans="2:11" x14ac:dyDescent="0.2">
      <c r="B88" s="20" t="s">
        <v>673</v>
      </c>
      <c r="D88" s="156"/>
      <c r="E88" s="156"/>
      <c r="F88" s="156"/>
      <c r="G88" s="156"/>
      <c r="H88" s="156"/>
      <c r="I88" s="156"/>
      <c r="J88" s="234"/>
      <c r="K88" s="234"/>
    </row>
    <row r="89" spans="2:11" ht="15" customHeight="1" x14ac:dyDescent="0.25">
      <c r="C89" s="211"/>
      <c r="D89" s="212"/>
      <c r="E89" s="212"/>
      <c r="F89" s="212"/>
      <c r="G89" s="212"/>
      <c r="H89" s="212"/>
      <c r="I89" s="212"/>
      <c r="J89" s="234"/>
      <c r="K89" s="234"/>
    </row>
    <row r="90" spans="2:11" x14ac:dyDescent="0.2">
      <c r="C90" s="213" t="s">
        <v>674</v>
      </c>
      <c r="D90" s="214">
        <f t="shared" ref="D90:I90" si="15">D3</f>
        <v>2024</v>
      </c>
      <c r="E90" s="214">
        <f t="shared" si="15"/>
        <v>2025</v>
      </c>
      <c r="F90" s="214">
        <f t="shared" si="15"/>
        <v>2026</v>
      </c>
      <c r="G90" s="214">
        <f t="shared" si="15"/>
        <v>2027</v>
      </c>
      <c r="H90" s="214">
        <f t="shared" si="15"/>
        <v>2028</v>
      </c>
      <c r="I90" s="214">
        <f t="shared" si="15"/>
        <v>2029</v>
      </c>
      <c r="J90" s="234"/>
      <c r="K90" s="234"/>
    </row>
    <row r="91" spans="2:11" ht="33.75" customHeight="1" x14ac:dyDescent="0.2">
      <c r="C91" s="215"/>
      <c r="D91" s="201" t="s">
        <v>590</v>
      </c>
      <c r="E91" s="202" t="s">
        <v>591</v>
      </c>
      <c r="F91" s="202" t="s">
        <v>592</v>
      </c>
      <c r="G91" s="202" t="s">
        <v>592</v>
      </c>
      <c r="H91" s="202" t="s">
        <v>592</v>
      </c>
      <c r="I91" s="202" t="s">
        <v>592</v>
      </c>
      <c r="J91" s="234"/>
      <c r="K91" s="234"/>
    </row>
    <row r="92" spans="2:11" ht="13.5" customHeight="1" x14ac:dyDescent="0.2">
      <c r="B92" s="130" t="s">
        <v>675</v>
      </c>
      <c r="C92" s="87" t="s">
        <v>676</v>
      </c>
      <c r="D92" s="189">
        <f>D93+D94+D97+D98</f>
        <v>0</v>
      </c>
      <c r="E92" s="189">
        <f t="shared" ref="E92:I92" si="16">E93+E94+E97+E98</f>
        <v>0</v>
      </c>
      <c r="F92" s="189">
        <f t="shared" si="16"/>
        <v>500000</v>
      </c>
      <c r="G92" s="189">
        <f t="shared" si="16"/>
        <v>0</v>
      </c>
      <c r="H92" s="189">
        <f t="shared" si="16"/>
        <v>0</v>
      </c>
      <c r="I92" s="189">
        <f t="shared" si="16"/>
        <v>0</v>
      </c>
      <c r="J92" s="234"/>
      <c r="K92" s="234"/>
    </row>
    <row r="93" spans="2:11" x14ac:dyDescent="0.2">
      <c r="B93" s="216">
        <v>11</v>
      </c>
      <c r="C93" s="217" t="s">
        <v>595</v>
      </c>
      <c r="D93" s="218">
        <f t="shared" ref="D93:I93" si="17">D6</f>
        <v>0</v>
      </c>
      <c r="E93" s="218">
        <f t="shared" si="17"/>
        <v>0</v>
      </c>
      <c r="F93" s="218">
        <f t="shared" si="17"/>
        <v>0</v>
      </c>
      <c r="G93" s="218">
        <f t="shared" si="17"/>
        <v>0</v>
      </c>
      <c r="H93" s="218">
        <f t="shared" si="17"/>
        <v>0</v>
      </c>
      <c r="I93" s="218">
        <f t="shared" si="17"/>
        <v>0</v>
      </c>
      <c r="J93" s="234"/>
      <c r="K93" s="234"/>
    </row>
    <row r="94" spans="2:11" x14ac:dyDescent="0.2">
      <c r="B94" s="219"/>
      <c r="C94" s="217" t="s">
        <v>677</v>
      </c>
      <c r="D94" s="218">
        <f>D95+D96</f>
        <v>0</v>
      </c>
      <c r="E94" s="218">
        <f t="shared" ref="E94:I94" si="18">E95+E96</f>
        <v>0</v>
      </c>
      <c r="F94" s="218">
        <f t="shared" si="18"/>
        <v>500000</v>
      </c>
      <c r="G94" s="218">
        <f t="shared" si="18"/>
        <v>0</v>
      </c>
      <c r="H94" s="218">
        <f t="shared" si="18"/>
        <v>0</v>
      </c>
      <c r="I94" s="218">
        <f t="shared" si="18"/>
        <v>0</v>
      </c>
      <c r="J94" s="234"/>
      <c r="K94" s="234"/>
    </row>
    <row r="95" spans="2:11" x14ac:dyDescent="0.2">
      <c r="B95" s="216" t="s">
        <v>678</v>
      </c>
      <c r="C95" s="217" t="s">
        <v>679</v>
      </c>
      <c r="D95" s="218"/>
      <c r="E95" s="218"/>
      <c r="F95" s="218"/>
      <c r="G95" s="218"/>
      <c r="H95" s="218"/>
      <c r="I95" s="218"/>
      <c r="J95" s="234"/>
      <c r="K95" s="234"/>
    </row>
    <row r="96" spans="2:11" x14ac:dyDescent="0.2">
      <c r="B96" s="216" t="s">
        <v>678</v>
      </c>
      <c r="C96" s="217" t="s">
        <v>680</v>
      </c>
      <c r="D96" s="220">
        <f>D11+D12</f>
        <v>0</v>
      </c>
      <c r="E96" s="220">
        <f t="shared" ref="E96:I96" si="19">E11+E12</f>
        <v>0</v>
      </c>
      <c r="F96" s="220">
        <f t="shared" si="19"/>
        <v>500000</v>
      </c>
      <c r="G96" s="220">
        <f t="shared" si="19"/>
        <v>0</v>
      </c>
      <c r="H96" s="220">
        <f t="shared" si="19"/>
        <v>0</v>
      </c>
      <c r="I96" s="220">
        <f t="shared" si="19"/>
        <v>0</v>
      </c>
      <c r="J96" s="234"/>
      <c r="K96" s="234"/>
    </row>
    <row r="97" spans="2:11" x14ac:dyDescent="0.2">
      <c r="B97" s="216">
        <v>151</v>
      </c>
      <c r="C97" s="217" t="s">
        <v>607</v>
      </c>
      <c r="D97" s="218">
        <f>+D18+D19</f>
        <v>0</v>
      </c>
      <c r="E97" s="218">
        <f t="shared" ref="E97:I97" si="20">+E18+E19</f>
        <v>0</v>
      </c>
      <c r="F97" s="218">
        <f t="shared" si="20"/>
        <v>0</v>
      </c>
      <c r="G97" s="218">
        <f t="shared" si="20"/>
        <v>0</v>
      </c>
      <c r="H97" s="218">
        <f t="shared" si="20"/>
        <v>0</v>
      </c>
      <c r="I97" s="218">
        <f t="shared" si="20"/>
        <v>0</v>
      </c>
      <c r="J97" s="234"/>
      <c r="K97" s="234"/>
    </row>
    <row r="98" spans="2:11" x14ac:dyDescent="0.2">
      <c r="B98" s="221" t="s">
        <v>681</v>
      </c>
      <c r="C98" s="217" t="s">
        <v>682</v>
      </c>
      <c r="D98" s="218">
        <f>D9+D10-D11-D12+D16+D17-D18-D19</f>
        <v>0</v>
      </c>
      <c r="E98" s="218">
        <f t="shared" ref="E98:I98" si="21">E9+E10-E11-E12+E16+E17-E18-E19</f>
        <v>0</v>
      </c>
      <c r="F98" s="218">
        <f t="shared" si="21"/>
        <v>0</v>
      </c>
      <c r="G98" s="218">
        <f t="shared" si="21"/>
        <v>0</v>
      </c>
      <c r="H98" s="218">
        <f t="shared" si="21"/>
        <v>0</v>
      </c>
      <c r="I98" s="218">
        <f t="shared" si="21"/>
        <v>0</v>
      </c>
      <c r="J98" s="234"/>
      <c r="K98" s="234"/>
    </row>
    <row r="99" spans="2:11" x14ac:dyDescent="0.2">
      <c r="B99" s="221"/>
      <c r="C99" s="87" t="s">
        <v>683</v>
      </c>
      <c r="D99" s="189">
        <f>D100+D101+D102+D104+D103</f>
        <v>0</v>
      </c>
      <c r="E99" s="189">
        <f t="shared" ref="E99:I99" si="22">E100+E101+E102+E104+E103</f>
        <v>0</v>
      </c>
      <c r="F99" s="189">
        <f t="shared" si="22"/>
        <v>0</v>
      </c>
      <c r="G99" s="189">
        <f t="shared" si="22"/>
        <v>0</v>
      </c>
      <c r="H99" s="189">
        <f t="shared" si="22"/>
        <v>0</v>
      </c>
      <c r="I99" s="189">
        <f t="shared" si="22"/>
        <v>0</v>
      </c>
      <c r="J99" s="234"/>
      <c r="K99" s="234"/>
    </row>
    <row r="100" spans="2:11" x14ac:dyDescent="0.2">
      <c r="B100" s="216">
        <v>21</v>
      </c>
      <c r="C100" s="222" t="s">
        <v>714</v>
      </c>
      <c r="D100" s="218">
        <f t="shared" ref="D100:I100" si="23">D24</f>
        <v>0</v>
      </c>
      <c r="E100" s="218">
        <f t="shared" si="23"/>
        <v>0</v>
      </c>
      <c r="F100" s="218">
        <f t="shared" si="23"/>
        <v>0</v>
      </c>
      <c r="G100" s="218">
        <f t="shared" si="23"/>
        <v>0</v>
      </c>
      <c r="H100" s="218">
        <f t="shared" si="23"/>
        <v>0</v>
      </c>
      <c r="I100" s="218">
        <f t="shared" si="23"/>
        <v>0</v>
      </c>
      <c r="J100" s="234"/>
      <c r="K100" s="234"/>
    </row>
    <row r="101" spans="2:11" x14ac:dyDescent="0.2">
      <c r="B101" s="216">
        <v>26</v>
      </c>
      <c r="C101" s="223" t="s">
        <v>607</v>
      </c>
      <c r="D101" s="218">
        <f t="shared" ref="D101:I101" si="24">D43</f>
        <v>0</v>
      </c>
      <c r="E101" s="218">
        <f t="shared" si="24"/>
        <v>0</v>
      </c>
      <c r="F101" s="218">
        <f t="shared" si="24"/>
        <v>0</v>
      </c>
      <c r="G101" s="218">
        <f t="shared" si="24"/>
        <v>0</v>
      </c>
      <c r="H101" s="218">
        <f t="shared" si="24"/>
        <v>0</v>
      </c>
      <c r="I101" s="218">
        <f t="shared" si="24"/>
        <v>0</v>
      </c>
      <c r="J101" s="234"/>
      <c r="K101" s="234"/>
    </row>
    <row r="102" spans="2:11" x14ac:dyDescent="0.2">
      <c r="B102" s="216">
        <v>23</v>
      </c>
      <c r="C102" s="223" t="s">
        <v>599</v>
      </c>
      <c r="D102" s="218">
        <f t="shared" ref="D102:I102" si="25">D35</f>
        <v>0</v>
      </c>
      <c r="E102" s="218">
        <f t="shared" si="25"/>
        <v>0</v>
      </c>
      <c r="F102" s="218">
        <f t="shared" si="25"/>
        <v>0</v>
      </c>
      <c r="G102" s="218">
        <f t="shared" si="25"/>
        <v>0</v>
      </c>
      <c r="H102" s="218">
        <f t="shared" si="25"/>
        <v>0</v>
      </c>
      <c r="I102" s="218">
        <f t="shared" si="25"/>
        <v>0</v>
      </c>
      <c r="J102" s="234"/>
      <c r="K102" s="234"/>
    </row>
    <row r="103" spans="2:11" x14ac:dyDescent="0.2">
      <c r="B103" s="216" t="s">
        <v>684</v>
      </c>
      <c r="C103" s="223" t="s">
        <v>685</v>
      </c>
      <c r="D103" s="218">
        <f t="shared" ref="D103:I103" si="26">D46-D20</f>
        <v>0</v>
      </c>
      <c r="E103" s="218">
        <f t="shared" si="26"/>
        <v>0</v>
      </c>
      <c r="F103" s="218">
        <f t="shared" si="26"/>
        <v>0</v>
      </c>
      <c r="G103" s="218">
        <f t="shared" si="26"/>
        <v>0</v>
      </c>
      <c r="H103" s="218">
        <f t="shared" si="26"/>
        <v>0</v>
      </c>
      <c r="I103" s="218">
        <f t="shared" si="26"/>
        <v>0</v>
      </c>
      <c r="J103" s="234"/>
      <c r="K103" s="234"/>
    </row>
    <row r="104" spans="2:11" x14ac:dyDescent="0.2">
      <c r="B104" s="216" t="s">
        <v>686</v>
      </c>
      <c r="C104" s="222" t="s">
        <v>687</v>
      </c>
      <c r="D104" s="218">
        <f>D34+D38+D42+D44+D45+D47-D21+D48-D22</f>
        <v>0</v>
      </c>
      <c r="E104" s="218">
        <f t="shared" ref="E104:I104" si="27">E34+E38+E42+E44+E45+E47-E21+E48-E22</f>
        <v>0</v>
      </c>
      <c r="F104" s="218">
        <f t="shared" si="27"/>
        <v>0</v>
      </c>
      <c r="G104" s="218">
        <f t="shared" si="27"/>
        <v>0</v>
      </c>
      <c r="H104" s="218">
        <f t="shared" si="27"/>
        <v>0</v>
      </c>
      <c r="I104" s="218">
        <f t="shared" si="27"/>
        <v>0</v>
      </c>
      <c r="J104" s="234"/>
      <c r="K104" s="234"/>
    </row>
    <row r="105" spans="2:11" x14ac:dyDescent="0.2">
      <c r="B105" s="221"/>
      <c r="C105" s="87" t="s">
        <v>688</v>
      </c>
      <c r="D105" s="189">
        <f>D92-D99</f>
        <v>0</v>
      </c>
      <c r="E105" s="189">
        <f t="shared" ref="E105:I105" si="28">E92-E99</f>
        <v>0</v>
      </c>
      <c r="F105" s="189">
        <f t="shared" si="28"/>
        <v>500000</v>
      </c>
      <c r="G105" s="189">
        <f t="shared" si="28"/>
        <v>0</v>
      </c>
      <c r="H105" s="189">
        <f t="shared" si="28"/>
        <v>0</v>
      </c>
      <c r="I105" s="189">
        <f t="shared" si="28"/>
        <v>0</v>
      </c>
      <c r="J105" s="234"/>
      <c r="K105" s="234"/>
    </row>
    <row r="106" spans="2:11" x14ac:dyDescent="0.2">
      <c r="B106" s="221"/>
      <c r="C106" s="87" t="s">
        <v>689</v>
      </c>
      <c r="D106" s="189">
        <f>D50</f>
        <v>0</v>
      </c>
      <c r="E106" s="189">
        <f>E50</f>
        <v>0</v>
      </c>
      <c r="F106" s="189">
        <f>F50</f>
        <v>0</v>
      </c>
      <c r="G106" s="224"/>
      <c r="H106" s="224"/>
      <c r="I106" s="224"/>
      <c r="J106" s="234"/>
      <c r="K106" s="234"/>
    </row>
    <row r="107" spans="2:11" x14ac:dyDescent="0.2">
      <c r="B107" s="216">
        <v>13901</v>
      </c>
      <c r="C107" s="87" t="s">
        <v>690</v>
      </c>
      <c r="D107" s="189">
        <f>D51</f>
        <v>0</v>
      </c>
      <c r="E107" s="189">
        <f>E51</f>
        <v>0</v>
      </c>
      <c r="F107" s="224"/>
      <c r="G107" s="224"/>
      <c r="H107" s="224"/>
      <c r="I107" s="224"/>
      <c r="J107" s="234"/>
      <c r="K107" s="234"/>
    </row>
    <row r="108" spans="2:11" ht="13.5" customHeight="1" x14ac:dyDescent="0.2">
      <c r="B108" s="221"/>
      <c r="C108" s="225" t="s">
        <v>691</v>
      </c>
      <c r="D108" s="226">
        <f>D105+D106+D107</f>
        <v>0</v>
      </c>
      <c r="E108" s="226">
        <f t="shared" ref="E108:I108" si="29">E105+E106+E107</f>
        <v>0</v>
      </c>
      <c r="F108" s="226">
        <f t="shared" si="29"/>
        <v>500000</v>
      </c>
      <c r="G108" s="226">
        <f t="shared" si="29"/>
        <v>0</v>
      </c>
      <c r="H108" s="226">
        <f t="shared" si="29"/>
        <v>0</v>
      </c>
      <c r="I108" s="226">
        <f t="shared" si="29"/>
        <v>0</v>
      </c>
      <c r="J108" s="234"/>
      <c r="K108" s="234"/>
    </row>
  </sheetData>
  <printOptions horizontalCentered="1"/>
  <pageMargins left="0.118110236220472" right="0.118110236220472" top="0.118110236220472" bottom="0.118110236220472" header="0.118110236220472" footer="0.118110236220472"/>
  <pageSetup paperSize="9" scale="74" orientation="landscape" r:id="rId1"/>
  <headerFooter>
    <oddFooter>&amp;CΣελίδα &amp;P από &amp;N</oddFooter>
  </headerFooter>
  <rowBreaks count="2" manualBreakCount="2">
    <brk id="52" max="1048575" man="1"/>
    <brk id="86"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774773400067143"/>
  </sheetPr>
  <dimension ref="A1:K108"/>
  <sheetViews>
    <sheetView showGridLines="0" view="pageBreakPreview" zoomScaleNormal="90" workbookViewId="0">
      <pane ySplit="4" topLeftCell="A5" activePane="bottomLeft" state="frozen"/>
      <selection pane="bottomLeft" activeCell="C11" sqref="D22 C11"/>
    </sheetView>
  </sheetViews>
  <sheetFormatPr defaultRowHeight="12.75" x14ac:dyDescent="0.2"/>
  <cols>
    <col min="1" max="1" width="3.7109375" style="19" customWidth="1"/>
    <col min="2" max="2" width="16.5703125" style="20" customWidth="1"/>
    <col min="3" max="3" width="82.5703125" style="21" customWidth="1"/>
    <col min="4" max="6" width="14.7109375" style="22" customWidth="1"/>
    <col min="7" max="9" width="0" style="22" hidden="1" customWidth="1"/>
    <col min="10" max="10" width="9.140625" style="20" customWidth="1"/>
    <col min="11" max="16384" width="9.140625" style="20"/>
  </cols>
  <sheetData>
    <row r="1" spans="1:11" ht="23.25" customHeight="1" x14ac:dyDescent="0.35">
      <c r="A1" s="23" t="str">
        <f>'Α0. Στοιχεία φορέα'!C2</f>
        <v/>
      </c>
    </row>
    <row r="2" spans="1:11" ht="15.75" customHeight="1" x14ac:dyDescent="0.2">
      <c r="A2" s="157" t="str">
        <f>'Α0. Στοιχεία φορέα'!$C$2&amp;" - "&amp;"Πίνακας Α1.2.3: Έσοδα - Δαπάνες ΟΤΑ κατά μείζονα κατηγορία (Ταμείο Ανάκαμψης και Ανθεκτικότητας)"</f>
        <v xml:space="preserve"> - Πίνακας Α1.2.3: Έσοδα - Δαπάνες ΟΤΑ κατά μείζονα κατηγορία (Ταμείο Ανάκαμψης και Ανθεκτικότητας)</v>
      </c>
      <c r="B2" s="157"/>
      <c r="C2" s="157"/>
      <c r="D2" s="238"/>
      <c r="E2" s="238"/>
      <c r="F2" s="238"/>
      <c r="G2" s="238"/>
      <c r="H2" s="238"/>
      <c r="I2" s="238"/>
    </row>
    <row r="3" spans="1:11" x14ac:dyDescent="0.2">
      <c r="A3" s="27"/>
      <c r="B3" s="159"/>
      <c r="C3" s="27"/>
      <c r="D3" s="160">
        <v>2024</v>
      </c>
      <c r="E3" s="161">
        <v>2025</v>
      </c>
      <c r="F3" s="161">
        <v>2026</v>
      </c>
      <c r="G3" s="161">
        <v>2027</v>
      </c>
      <c r="H3" s="161">
        <v>2028</v>
      </c>
      <c r="I3" s="161">
        <v>2029</v>
      </c>
      <c r="J3" s="234"/>
      <c r="K3" s="234"/>
    </row>
    <row r="4" spans="1:11" ht="33.75" customHeight="1" x14ac:dyDescent="0.2">
      <c r="A4" s="33" t="s">
        <v>587</v>
      </c>
      <c r="B4" s="33" t="s">
        <v>588</v>
      </c>
      <c r="C4" s="33" t="s">
        <v>589</v>
      </c>
      <c r="D4" s="34" t="s">
        <v>590</v>
      </c>
      <c r="E4" s="34" t="s">
        <v>591</v>
      </c>
      <c r="F4" s="162" t="s">
        <v>592</v>
      </c>
      <c r="G4" s="162" t="s">
        <v>592</v>
      </c>
      <c r="H4" s="162" t="s">
        <v>592</v>
      </c>
      <c r="I4" s="162" t="s">
        <v>592</v>
      </c>
      <c r="J4" s="234"/>
      <c r="K4" s="234"/>
    </row>
    <row r="5" spans="1:11" x14ac:dyDescent="0.2">
      <c r="A5" s="163" t="s">
        <v>593</v>
      </c>
      <c r="B5" s="164"/>
      <c r="C5" s="165" t="s">
        <v>594</v>
      </c>
      <c r="D5" s="166">
        <f t="shared" ref="D5:I5" si="0">D6+D9+D10+D16+D17+D20+D21+D22</f>
        <v>0</v>
      </c>
      <c r="E5" s="166">
        <f t="shared" si="0"/>
        <v>0</v>
      </c>
      <c r="F5" s="166">
        <f t="shared" si="0"/>
        <v>0</v>
      </c>
      <c r="G5" s="266">
        <f t="shared" si="0"/>
        <v>0</v>
      </c>
      <c r="H5" s="266">
        <f t="shared" si="0"/>
        <v>0</v>
      </c>
      <c r="I5" s="266">
        <f t="shared" si="0"/>
        <v>0</v>
      </c>
      <c r="J5" s="234"/>
    </row>
    <row r="6" spans="1:11" x14ac:dyDescent="0.2">
      <c r="A6" s="38">
        <v>1</v>
      </c>
      <c r="B6" s="38">
        <v>11</v>
      </c>
      <c r="C6" s="46" t="s">
        <v>595</v>
      </c>
      <c r="D6" s="256"/>
      <c r="E6" s="256"/>
      <c r="F6" s="256"/>
      <c r="G6" s="256"/>
      <c r="H6" s="256"/>
      <c r="I6" s="256"/>
      <c r="J6" s="234"/>
    </row>
    <row r="7" spans="1:11" x14ac:dyDescent="0.2">
      <c r="A7" s="82"/>
      <c r="B7" s="42">
        <v>111</v>
      </c>
      <c r="C7" s="43" t="s">
        <v>596</v>
      </c>
      <c r="D7" s="257"/>
      <c r="E7" s="257"/>
      <c r="F7" s="257"/>
      <c r="G7" s="257"/>
      <c r="H7" s="257"/>
      <c r="I7" s="257"/>
      <c r="J7" s="234"/>
    </row>
    <row r="8" spans="1:11" x14ac:dyDescent="0.2">
      <c r="A8" s="82"/>
      <c r="B8" s="42">
        <v>113</v>
      </c>
      <c r="C8" s="43" t="s">
        <v>597</v>
      </c>
      <c r="D8" s="257"/>
      <c r="E8" s="257"/>
      <c r="F8" s="257"/>
      <c r="G8" s="257"/>
      <c r="H8" s="257"/>
      <c r="I8" s="257"/>
      <c r="J8" s="234"/>
    </row>
    <row r="9" spans="1:11" x14ac:dyDescent="0.2">
      <c r="A9" s="38">
        <v>2</v>
      </c>
      <c r="B9" s="38">
        <v>12</v>
      </c>
      <c r="C9" s="46" t="s">
        <v>598</v>
      </c>
      <c r="D9" s="256"/>
      <c r="E9" s="256"/>
      <c r="F9" s="256"/>
      <c r="G9" s="256"/>
      <c r="H9" s="256"/>
      <c r="I9" s="256"/>
      <c r="J9" s="234"/>
    </row>
    <row r="10" spans="1:11" x14ac:dyDescent="0.2">
      <c r="A10" s="38">
        <v>3</v>
      </c>
      <c r="B10" s="38">
        <v>13</v>
      </c>
      <c r="C10" s="46" t="s">
        <v>599</v>
      </c>
      <c r="D10" s="167"/>
      <c r="E10" s="167"/>
      <c r="F10" s="167"/>
      <c r="G10" s="256"/>
      <c r="H10" s="256"/>
      <c r="I10" s="256"/>
      <c r="J10" s="234"/>
      <c r="K10" s="20" t="s">
        <v>700</v>
      </c>
    </row>
    <row r="11" spans="1:11" x14ac:dyDescent="0.2">
      <c r="A11" s="82"/>
      <c r="B11" s="45">
        <v>13101</v>
      </c>
      <c r="C11" s="43" t="s">
        <v>600</v>
      </c>
      <c r="D11" s="168"/>
      <c r="E11" s="168"/>
      <c r="F11" s="168"/>
      <c r="G11" s="257"/>
      <c r="H11" s="257"/>
      <c r="I11" s="257"/>
      <c r="J11" s="234"/>
    </row>
    <row r="12" spans="1:11" x14ac:dyDescent="0.2">
      <c r="A12" s="82"/>
      <c r="B12" s="45">
        <v>13401</v>
      </c>
      <c r="C12" s="43" t="s">
        <v>601</v>
      </c>
      <c r="D12" s="168"/>
      <c r="E12" s="168"/>
      <c r="F12" s="168"/>
      <c r="G12" s="257"/>
      <c r="H12" s="257"/>
      <c r="I12" s="257"/>
      <c r="J12" s="234"/>
    </row>
    <row r="13" spans="1:11" x14ac:dyDescent="0.2">
      <c r="A13" s="82"/>
      <c r="B13" s="45">
        <v>13104</v>
      </c>
      <c r="C13" s="43" t="s">
        <v>602</v>
      </c>
      <c r="D13" s="168"/>
      <c r="E13" s="168"/>
      <c r="F13" s="168"/>
      <c r="G13" s="257"/>
      <c r="H13" s="257"/>
      <c r="I13" s="257"/>
      <c r="J13" s="234"/>
    </row>
    <row r="14" spans="1:11" x14ac:dyDescent="0.2">
      <c r="A14" s="82"/>
      <c r="B14" s="45">
        <v>13404</v>
      </c>
      <c r="C14" s="43" t="s">
        <v>603</v>
      </c>
      <c r="D14" s="168"/>
      <c r="E14" s="168"/>
      <c r="F14" s="168"/>
      <c r="G14" s="257"/>
      <c r="H14" s="257"/>
      <c r="I14" s="257"/>
      <c r="J14" s="234"/>
    </row>
    <row r="15" spans="1:11" x14ac:dyDescent="0.2">
      <c r="A15" s="82"/>
      <c r="B15" s="45">
        <v>13502</v>
      </c>
      <c r="C15" s="43" t="s">
        <v>604</v>
      </c>
      <c r="D15" s="168"/>
      <c r="E15" s="168"/>
      <c r="F15" s="168"/>
      <c r="G15" s="257"/>
      <c r="H15" s="257"/>
      <c r="I15" s="257"/>
      <c r="J15" s="234"/>
    </row>
    <row r="16" spans="1:11" x14ac:dyDescent="0.2">
      <c r="A16" s="38">
        <v>4</v>
      </c>
      <c r="B16" s="38">
        <v>14</v>
      </c>
      <c r="C16" s="46" t="s">
        <v>605</v>
      </c>
      <c r="D16" s="256"/>
      <c r="E16" s="256"/>
      <c r="F16" s="256"/>
      <c r="G16" s="256"/>
      <c r="H16" s="256"/>
      <c r="I16" s="256"/>
      <c r="J16" s="234"/>
    </row>
    <row r="17" spans="1:11" x14ac:dyDescent="0.2">
      <c r="A17" s="38">
        <v>5</v>
      </c>
      <c r="B17" s="38">
        <v>15</v>
      </c>
      <c r="C17" s="46" t="s">
        <v>606</v>
      </c>
      <c r="D17" s="256"/>
      <c r="E17" s="256"/>
      <c r="F17" s="256"/>
      <c r="G17" s="256"/>
      <c r="H17" s="256"/>
      <c r="I17" s="256"/>
      <c r="J17" s="234"/>
    </row>
    <row r="18" spans="1:11" x14ac:dyDescent="0.2">
      <c r="A18" s="82"/>
      <c r="B18" s="45">
        <v>151</v>
      </c>
      <c r="C18" s="43" t="s">
        <v>607</v>
      </c>
      <c r="D18" s="257"/>
      <c r="E18" s="257"/>
      <c r="F18" s="257"/>
      <c r="G18" s="257"/>
      <c r="H18" s="257"/>
      <c r="I18" s="257"/>
      <c r="J18" s="234"/>
    </row>
    <row r="19" spans="1:11" x14ac:dyDescent="0.2">
      <c r="A19" s="82"/>
      <c r="B19" s="45">
        <v>1540101</v>
      </c>
      <c r="C19" s="43" t="s">
        <v>608</v>
      </c>
      <c r="D19" s="257"/>
      <c r="E19" s="257"/>
      <c r="F19" s="257"/>
      <c r="G19" s="257"/>
      <c r="H19" s="257"/>
      <c r="I19" s="257"/>
      <c r="J19" s="234"/>
    </row>
    <row r="20" spans="1:11" x14ac:dyDescent="0.2">
      <c r="A20" s="38">
        <v>6</v>
      </c>
      <c r="B20" s="38">
        <v>31</v>
      </c>
      <c r="C20" s="46" t="s">
        <v>609</v>
      </c>
      <c r="D20" s="256"/>
      <c r="E20" s="256"/>
      <c r="F20" s="256"/>
      <c r="G20" s="256"/>
      <c r="H20" s="256"/>
      <c r="I20" s="256"/>
      <c r="J20" s="234"/>
    </row>
    <row r="21" spans="1:11" x14ac:dyDescent="0.2">
      <c r="A21" s="38">
        <v>7</v>
      </c>
      <c r="B21" s="38">
        <v>32</v>
      </c>
      <c r="C21" s="46" t="s">
        <v>610</v>
      </c>
      <c r="D21" s="256"/>
      <c r="E21" s="256"/>
      <c r="F21" s="256"/>
      <c r="G21" s="256"/>
      <c r="H21" s="256"/>
      <c r="I21" s="256"/>
      <c r="J21" s="234"/>
    </row>
    <row r="22" spans="1:11" x14ac:dyDescent="0.2">
      <c r="A22" s="38">
        <v>8</v>
      </c>
      <c r="B22" s="38">
        <v>33</v>
      </c>
      <c r="C22" s="46" t="s">
        <v>611</v>
      </c>
      <c r="D22" s="256"/>
      <c r="E22" s="256"/>
      <c r="F22" s="256"/>
      <c r="G22" s="256"/>
      <c r="H22" s="256"/>
      <c r="I22" s="256"/>
      <c r="J22" s="234"/>
    </row>
    <row r="23" spans="1:11" x14ac:dyDescent="0.2">
      <c r="A23" s="169" t="s">
        <v>612</v>
      </c>
      <c r="B23" s="164"/>
      <c r="C23" s="165" t="s">
        <v>613</v>
      </c>
      <c r="D23" s="166">
        <f t="shared" ref="D23:I23" si="1">D24+D34+D35+D38+D42+D43+D44+D45+D46+D47+D48</f>
        <v>0</v>
      </c>
      <c r="E23" s="166">
        <f t="shared" si="1"/>
        <v>0</v>
      </c>
      <c r="F23" s="166">
        <f t="shared" si="1"/>
        <v>0</v>
      </c>
      <c r="G23" s="266">
        <f t="shared" si="1"/>
        <v>0</v>
      </c>
      <c r="H23" s="266">
        <f t="shared" si="1"/>
        <v>0</v>
      </c>
      <c r="I23" s="266">
        <f t="shared" si="1"/>
        <v>0</v>
      </c>
      <c r="K23" s="20" t="s">
        <v>698</v>
      </c>
    </row>
    <row r="24" spans="1:11" x14ac:dyDescent="0.2">
      <c r="A24" s="170">
        <v>9</v>
      </c>
      <c r="B24" s="38">
        <v>21</v>
      </c>
      <c r="C24" s="46" t="s">
        <v>614</v>
      </c>
      <c r="D24" s="167"/>
      <c r="E24" s="167"/>
      <c r="F24" s="167"/>
      <c r="G24" s="256"/>
      <c r="H24" s="256"/>
      <c r="I24" s="256"/>
      <c r="K24" s="20" t="s">
        <v>703</v>
      </c>
    </row>
    <row r="25" spans="1:11" x14ac:dyDescent="0.2">
      <c r="A25" s="171"/>
      <c r="B25" s="45" t="s">
        <v>615</v>
      </c>
      <c r="C25" s="43" t="s">
        <v>616</v>
      </c>
      <c r="D25" s="168">
        <f>D26+D27+D28</f>
        <v>0</v>
      </c>
      <c r="E25" s="168">
        <f t="shared" ref="E25:I25" si="2">E26+E27+E28</f>
        <v>0</v>
      </c>
      <c r="F25" s="168">
        <f t="shared" si="2"/>
        <v>0</v>
      </c>
      <c r="G25" s="267">
        <f t="shared" si="2"/>
        <v>0</v>
      </c>
      <c r="H25" s="267">
        <f t="shared" si="2"/>
        <v>0</v>
      </c>
      <c r="I25" s="267">
        <f t="shared" si="2"/>
        <v>0</v>
      </c>
      <c r="K25" s="20" t="s">
        <v>698</v>
      </c>
    </row>
    <row r="26" spans="1:11" x14ac:dyDescent="0.2">
      <c r="A26" s="171"/>
      <c r="B26" s="45">
        <v>21101</v>
      </c>
      <c r="C26" s="43" t="s">
        <v>617</v>
      </c>
      <c r="D26" s="168"/>
      <c r="E26" s="168"/>
      <c r="F26" s="168"/>
      <c r="G26" s="257"/>
      <c r="H26" s="257"/>
      <c r="I26" s="257"/>
    </row>
    <row r="27" spans="1:11" x14ac:dyDescent="0.2">
      <c r="A27" s="171"/>
      <c r="B27" s="45">
        <v>21201</v>
      </c>
      <c r="C27" s="43" t="s">
        <v>618</v>
      </c>
      <c r="D27" s="168"/>
      <c r="E27" s="168"/>
      <c r="F27" s="168"/>
      <c r="G27" s="257"/>
      <c r="H27" s="257"/>
      <c r="I27" s="257"/>
    </row>
    <row r="28" spans="1:11" x14ac:dyDescent="0.2">
      <c r="A28" s="171"/>
      <c r="B28" s="45">
        <v>21301</v>
      </c>
      <c r="C28" s="43" t="s">
        <v>619</v>
      </c>
      <c r="D28" s="168"/>
      <c r="E28" s="168"/>
      <c r="F28" s="168"/>
      <c r="G28" s="257"/>
      <c r="H28" s="257"/>
      <c r="I28" s="257"/>
    </row>
    <row r="29" spans="1:11" x14ac:dyDescent="0.2">
      <c r="A29" s="171"/>
      <c r="B29" s="45" t="s">
        <v>620</v>
      </c>
      <c r="C29" s="43" t="s">
        <v>621</v>
      </c>
      <c r="D29" s="172">
        <f>D30+D31+D32</f>
        <v>0</v>
      </c>
      <c r="E29" s="172">
        <f t="shared" ref="E29:I29" si="3">E30+E31+E32</f>
        <v>0</v>
      </c>
      <c r="F29" s="172">
        <f t="shared" si="3"/>
        <v>0</v>
      </c>
      <c r="G29" s="267">
        <f t="shared" si="3"/>
        <v>0</v>
      </c>
      <c r="H29" s="267">
        <f t="shared" si="3"/>
        <v>0</v>
      </c>
      <c r="I29" s="267">
        <f t="shared" si="3"/>
        <v>0</v>
      </c>
      <c r="K29" s="20" t="s">
        <v>698</v>
      </c>
    </row>
    <row r="30" spans="1:11" x14ac:dyDescent="0.2">
      <c r="A30" s="171"/>
      <c r="B30" s="45">
        <v>21102</v>
      </c>
      <c r="C30" s="43" t="s">
        <v>622</v>
      </c>
      <c r="D30" s="168"/>
      <c r="E30" s="168"/>
      <c r="F30" s="168"/>
      <c r="G30" s="267"/>
      <c r="H30" s="267"/>
      <c r="I30" s="267"/>
    </row>
    <row r="31" spans="1:11" x14ac:dyDescent="0.2">
      <c r="A31" s="171"/>
      <c r="B31" s="45">
        <v>21202</v>
      </c>
      <c r="C31" s="43" t="s">
        <v>623</v>
      </c>
      <c r="D31" s="168"/>
      <c r="E31" s="168"/>
      <c r="F31" s="168"/>
      <c r="G31" s="267"/>
      <c r="H31" s="267"/>
      <c r="I31" s="267"/>
    </row>
    <row r="32" spans="1:11" x14ac:dyDescent="0.2">
      <c r="A32" s="171"/>
      <c r="B32" s="45">
        <v>21302</v>
      </c>
      <c r="C32" s="43" t="s">
        <v>624</v>
      </c>
      <c r="D32" s="168"/>
      <c r="E32" s="168"/>
      <c r="F32" s="168"/>
      <c r="G32" s="267"/>
      <c r="H32" s="267"/>
      <c r="I32" s="267"/>
    </row>
    <row r="33" spans="1:11" x14ac:dyDescent="0.2">
      <c r="A33" s="171"/>
      <c r="B33" s="45">
        <v>219</v>
      </c>
      <c r="C33" s="43" t="s">
        <v>625</v>
      </c>
      <c r="D33" s="168"/>
      <c r="E33" s="168"/>
      <c r="F33" s="168"/>
      <c r="G33" s="267"/>
      <c r="H33" s="267"/>
      <c r="I33" s="267"/>
    </row>
    <row r="34" spans="1:11" x14ac:dyDescent="0.2">
      <c r="A34" s="170">
        <v>10</v>
      </c>
      <c r="B34" s="38">
        <v>22</v>
      </c>
      <c r="C34" s="46" t="s">
        <v>626</v>
      </c>
      <c r="D34" s="167"/>
      <c r="E34" s="167"/>
      <c r="F34" s="167"/>
      <c r="G34" s="256"/>
      <c r="H34" s="256"/>
      <c r="I34" s="256"/>
    </row>
    <row r="35" spans="1:11" x14ac:dyDescent="0.2">
      <c r="A35" s="170">
        <v>11</v>
      </c>
      <c r="B35" s="38">
        <v>23</v>
      </c>
      <c r="C35" s="46" t="s">
        <v>599</v>
      </c>
      <c r="D35" s="167"/>
      <c r="E35" s="167"/>
      <c r="F35" s="167"/>
      <c r="G35" s="256"/>
      <c r="H35" s="256"/>
      <c r="I35" s="256"/>
      <c r="K35" s="20" t="s">
        <v>704</v>
      </c>
    </row>
    <row r="36" spans="1:11" x14ac:dyDescent="0.2">
      <c r="A36" s="171"/>
      <c r="B36" s="45">
        <v>23104</v>
      </c>
      <c r="C36" s="43" t="s">
        <v>627</v>
      </c>
      <c r="D36" s="168"/>
      <c r="E36" s="168"/>
      <c r="F36" s="168"/>
      <c r="G36" s="267"/>
      <c r="H36" s="267"/>
      <c r="I36" s="267"/>
    </row>
    <row r="37" spans="1:11" x14ac:dyDescent="0.2">
      <c r="A37" s="171"/>
      <c r="B37" s="45">
        <v>2310881</v>
      </c>
      <c r="C37" s="43" t="s">
        <v>628</v>
      </c>
      <c r="D37" s="168"/>
      <c r="E37" s="168"/>
      <c r="F37" s="168"/>
      <c r="G37" s="267"/>
      <c r="H37" s="267"/>
      <c r="I37" s="267"/>
    </row>
    <row r="38" spans="1:11" x14ac:dyDescent="0.2">
      <c r="A38" s="170">
        <v>12</v>
      </c>
      <c r="B38" s="38">
        <v>24</v>
      </c>
      <c r="C38" s="46" t="s">
        <v>629</v>
      </c>
      <c r="D38" s="167"/>
      <c r="E38" s="167"/>
      <c r="F38" s="167"/>
      <c r="G38" s="256"/>
      <c r="H38" s="256"/>
      <c r="I38" s="256"/>
      <c r="K38" s="20" t="s">
        <v>705</v>
      </c>
    </row>
    <row r="39" spans="1:11" x14ac:dyDescent="0.2">
      <c r="A39" s="171"/>
      <c r="B39" s="45">
        <v>241</v>
      </c>
      <c r="C39" s="49" t="s">
        <v>630</v>
      </c>
      <c r="D39" s="168"/>
      <c r="E39" s="168"/>
      <c r="F39" s="168"/>
      <c r="G39" s="267"/>
      <c r="H39" s="267"/>
      <c r="I39" s="267"/>
    </row>
    <row r="40" spans="1:11" x14ac:dyDescent="0.2">
      <c r="A40" s="171"/>
      <c r="B40" s="45">
        <v>242</v>
      </c>
      <c r="C40" s="49" t="s">
        <v>631</v>
      </c>
      <c r="D40" s="168"/>
      <c r="E40" s="168"/>
      <c r="F40" s="168"/>
      <c r="G40" s="267"/>
      <c r="H40" s="267"/>
      <c r="I40" s="267"/>
    </row>
    <row r="41" spans="1:11" x14ac:dyDescent="0.2">
      <c r="A41" s="171"/>
      <c r="B41" s="45">
        <v>244</v>
      </c>
      <c r="C41" s="43" t="s">
        <v>632</v>
      </c>
      <c r="D41" s="168"/>
      <c r="E41" s="168"/>
      <c r="F41" s="168"/>
      <c r="G41" s="267"/>
      <c r="H41" s="267"/>
      <c r="I41" s="267"/>
    </row>
    <row r="42" spans="1:11" x14ac:dyDescent="0.2">
      <c r="A42" s="170">
        <v>13</v>
      </c>
      <c r="B42" s="38">
        <v>25</v>
      </c>
      <c r="C42" s="46" t="s">
        <v>633</v>
      </c>
      <c r="D42" s="167"/>
      <c r="E42" s="167"/>
      <c r="F42" s="167"/>
      <c r="G42" s="256"/>
      <c r="H42" s="256"/>
      <c r="I42" s="256"/>
    </row>
    <row r="43" spans="1:11" x14ac:dyDescent="0.2">
      <c r="A43" s="170">
        <v>14</v>
      </c>
      <c r="B43" s="38">
        <v>26</v>
      </c>
      <c r="C43" s="46" t="s">
        <v>607</v>
      </c>
      <c r="D43" s="167"/>
      <c r="E43" s="167"/>
      <c r="F43" s="167"/>
      <c r="G43" s="256"/>
      <c r="H43" s="256"/>
      <c r="I43" s="256"/>
    </row>
    <row r="44" spans="1:11" x14ac:dyDescent="0.2">
      <c r="A44" s="170">
        <v>15</v>
      </c>
      <c r="B44" s="38">
        <v>27</v>
      </c>
      <c r="C44" s="46" t="s">
        <v>634</v>
      </c>
      <c r="D44" s="167"/>
      <c r="E44" s="167"/>
      <c r="F44" s="167"/>
      <c r="G44" s="256"/>
      <c r="H44" s="256"/>
      <c r="I44" s="256"/>
    </row>
    <row r="45" spans="1:11" x14ac:dyDescent="0.2">
      <c r="A45" s="170">
        <v>16</v>
      </c>
      <c r="B45" s="38">
        <v>29</v>
      </c>
      <c r="C45" s="46" t="s">
        <v>635</v>
      </c>
      <c r="D45" s="167"/>
      <c r="E45" s="167"/>
      <c r="F45" s="167"/>
      <c r="G45" s="256"/>
      <c r="H45" s="256"/>
      <c r="I45" s="256"/>
    </row>
    <row r="46" spans="1:11" x14ac:dyDescent="0.2">
      <c r="A46" s="170">
        <v>17</v>
      </c>
      <c r="B46" s="38">
        <v>31</v>
      </c>
      <c r="C46" s="46" t="s">
        <v>636</v>
      </c>
      <c r="D46" s="167"/>
      <c r="E46" s="167"/>
      <c r="F46" s="167"/>
      <c r="G46" s="256"/>
      <c r="H46" s="256"/>
      <c r="I46" s="256"/>
    </row>
    <row r="47" spans="1:11" x14ac:dyDescent="0.2">
      <c r="A47" s="170">
        <v>18</v>
      </c>
      <c r="B47" s="38">
        <v>32</v>
      </c>
      <c r="C47" s="46" t="s">
        <v>637</v>
      </c>
      <c r="D47" s="167"/>
      <c r="E47" s="167"/>
      <c r="F47" s="167"/>
      <c r="G47" s="256"/>
      <c r="H47" s="256"/>
      <c r="I47" s="256"/>
    </row>
    <row r="48" spans="1:11" x14ac:dyDescent="0.2">
      <c r="A48" s="170">
        <v>19</v>
      </c>
      <c r="B48" s="50">
        <v>33</v>
      </c>
      <c r="C48" s="51" t="s">
        <v>638</v>
      </c>
      <c r="D48" s="167"/>
      <c r="E48" s="167"/>
      <c r="F48" s="167"/>
      <c r="G48" s="256"/>
      <c r="H48" s="256"/>
      <c r="I48" s="256"/>
    </row>
    <row r="49" spans="1:11" x14ac:dyDescent="0.2">
      <c r="A49" s="86" t="s">
        <v>639</v>
      </c>
      <c r="B49" s="173" t="s">
        <v>640</v>
      </c>
      <c r="C49" s="174"/>
      <c r="D49" s="175">
        <f t="shared" ref="D49:I49" si="4">D5-D23</f>
        <v>0</v>
      </c>
      <c r="E49" s="176">
        <f t="shared" si="4"/>
        <v>0</v>
      </c>
      <c r="F49" s="176">
        <f t="shared" si="4"/>
        <v>0</v>
      </c>
      <c r="G49" s="268">
        <f t="shared" si="4"/>
        <v>0</v>
      </c>
      <c r="H49" s="268">
        <f t="shared" si="4"/>
        <v>0</v>
      </c>
      <c r="I49" s="268">
        <f t="shared" si="4"/>
        <v>0</v>
      </c>
      <c r="K49" s="20" t="s">
        <v>698</v>
      </c>
    </row>
    <row r="50" spans="1:11" x14ac:dyDescent="0.2">
      <c r="A50" s="90" t="s">
        <v>641</v>
      </c>
      <c r="B50" s="91" t="s">
        <v>642</v>
      </c>
      <c r="C50" s="177"/>
      <c r="D50" s="178">
        <f>D84</f>
        <v>0</v>
      </c>
      <c r="E50" s="178">
        <f>E84</f>
        <v>0</v>
      </c>
      <c r="F50" s="178">
        <f>F84</f>
        <v>0</v>
      </c>
      <c r="G50" s="269">
        <f t="shared" ref="G50:I50" si="5">G84</f>
        <v>0</v>
      </c>
      <c r="H50" s="269">
        <f t="shared" si="5"/>
        <v>0</v>
      </c>
      <c r="I50" s="269">
        <f t="shared" si="5"/>
        <v>0</v>
      </c>
      <c r="K50" s="20" t="s">
        <v>698</v>
      </c>
    </row>
    <row r="51" spans="1:11" x14ac:dyDescent="0.2">
      <c r="A51" s="179" t="s">
        <v>643</v>
      </c>
      <c r="B51" s="63" t="s">
        <v>644</v>
      </c>
      <c r="C51" s="180"/>
      <c r="D51" s="181"/>
      <c r="E51" s="181"/>
      <c r="F51" s="182"/>
      <c r="G51" s="270"/>
      <c r="H51" s="270"/>
      <c r="I51" s="270"/>
      <c r="K51" s="20" t="s">
        <v>706</v>
      </c>
    </row>
    <row r="52" spans="1:11" x14ac:dyDescent="0.2">
      <c r="A52" s="183" t="s">
        <v>645</v>
      </c>
      <c r="B52" s="68" t="s">
        <v>646</v>
      </c>
      <c r="C52" s="184"/>
      <c r="D52" s="185">
        <f>D49+D50</f>
        <v>0</v>
      </c>
      <c r="E52" s="185">
        <f t="shared" ref="E52:F52" si="6">E49+E50</f>
        <v>0</v>
      </c>
      <c r="F52" s="185">
        <f t="shared" si="6"/>
        <v>0</v>
      </c>
      <c r="G52" s="271">
        <f>G49+G5</f>
        <v>0</v>
      </c>
      <c r="H52" s="271">
        <f>H49+H5</f>
        <v>0</v>
      </c>
      <c r="I52" s="271">
        <f>I49+I5</f>
        <v>0</v>
      </c>
      <c r="K52" s="20" t="s">
        <v>698</v>
      </c>
    </row>
    <row r="53" spans="1:11" x14ac:dyDescent="0.2">
      <c r="A53" s="186"/>
      <c r="B53" s="72"/>
      <c r="C53" s="72"/>
      <c r="D53" s="187"/>
      <c r="E53" s="187"/>
      <c r="F53" s="187"/>
      <c r="G53" s="272"/>
      <c r="H53" s="272"/>
      <c r="I53" s="273"/>
      <c r="J53" s="234"/>
      <c r="K53" s="234"/>
    </row>
    <row r="54" spans="1:11" x14ac:dyDescent="0.2">
      <c r="A54" s="86" t="s">
        <v>647</v>
      </c>
      <c r="B54" s="87" t="s">
        <v>648</v>
      </c>
      <c r="C54" s="77"/>
      <c r="D54" s="189">
        <f>D55+D56+D57+D59+D60+D61+D62</f>
        <v>0</v>
      </c>
      <c r="E54" s="189">
        <f t="shared" ref="E54:I54" si="7">E55+E56+E57+E59+E60+E61+E62</f>
        <v>0</v>
      </c>
      <c r="F54" s="189">
        <f t="shared" si="7"/>
        <v>0</v>
      </c>
      <c r="G54" s="274">
        <f t="shared" si="7"/>
        <v>0</v>
      </c>
      <c r="H54" s="274">
        <f t="shared" si="7"/>
        <v>0</v>
      </c>
      <c r="I54" s="274">
        <f t="shared" si="7"/>
        <v>0</v>
      </c>
    </row>
    <row r="55" spans="1:11" x14ac:dyDescent="0.2">
      <c r="A55" s="38">
        <v>20</v>
      </c>
      <c r="B55" s="79">
        <v>43</v>
      </c>
      <c r="C55" s="80" t="s">
        <v>649</v>
      </c>
      <c r="D55" s="258"/>
      <c r="E55" s="258"/>
      <c r="F55" s="258"/>
      <c r="G55" s="258"/>
      <c r="H55" s="258"/>
      <c r="I55" s="258"/>
    </row>
    <row r="56" spans="1:11" x14ac:dyDescent="0.2">
      <c r="A56" s="38">
        <v>21</v>
      </c>
      <c r="B56" s="38">
        <v>44</v>
      </c>
      <c r="C56" s="46" t="s">
        <v>650</v>
      </c>
      <c r="D56" s="258"/>
      <c r="E56" s="258"/>
      <c r="F56" s="258"/>
      <c r="G56" s="258"/>
      <c r="H56" s="258"/>
      <c r="I56" s="258"/>
    </row>
    <row r="57" spans="1:11" x14ac:dyDescent="0.2">
      <c r="A57" s="38">
        <v>22</v>
      </c>
      <c r="B57" s="38">
        <v>45</v>
      </c>
      <c r="C57" s="46" t="s">
        <v>651</v>
      </c>
      <c r="D57" s="258"/>
      <c r="E57" s="258"/>
      <c r="F57" s="258"/>
      <c r="G57" s="258"/>
      <c r="H57" s="258"/>
      <c r="I57" s="258"/>
    </row>
    <row r="58" spans="1:11" x14ac:dyDescent="0.2">
      <c r="A58" s="82"/>
      <c r="B58" s="45">
        <v>4540101</v>
      </c>
      <c r="C58" s="43" t="s">
        <v>659</v>
      </c>
      <c r="D58" s="259"/>
      <c r="E58" s="259"/>
      <c r="F58" s="259"/>
      <c r="G58" s="259"/>
      <c r="H58" s="259"/>
      <c r="I58" s="259"/>
    </row>
    <row r="59" spans="1:11" x14ac:dyDescent="0.2">
      <c r="A59" s="38">
        <v>23</v>
      </c>
      <c r="B59" s="38">
        <v>49</v>
      </c>
      <c r="C59" s="46" t="s">
        <v>653</v>
      </c>
      <c r="D59" s="258"/>
      <c r="E59" s="258"/>
      <c r="F59" s="258"/>
      <c r="G59" s="258"/>
      <c r="H59" s="258"/>
      <c r="I59" s="258"/>
    </row>
    <row r="60" spans="1:11" x14ac:dyDescent="0.2">
      <c r="A60" s="38">
        <v>24</v>
      </c>
      <c r="B60" s="38">
        <v>53</v>
      </c>
      <c r="C60" s="46" t="s">
        <v>654</v>
      </c>
      <c r="D60" s="258"/>
      <c r="E60" s="258"/>
      <c r="F60" s="258"/>
      <c r="G60" s="258"/>
      <c r="H60" s="258"/>
      <c r="I60" s="258"/>
    </row>
    <row r="61" spans="1:11" x14ac:dyDescent="0.2">
      <c r="A61" s="38">
        <v>25</v>
      </c>
      <c r="B61" s="38">
        <v>54</v>
      </c>
      <c r="C61" s="46" t="s">
        <v>650</v>
      </c>
      <c r="D61" s="258"/>
      <c r="E61" s="258"/>
      <c r="F61" s="258"/>
      <c r="G61" s="258"/>
      <c r="H61" s="258"/>
      <c r="I61" s="258"/>
    </row>
    <row r="62" spans="1:11" x14ac:dyDescent="0.2">
      <c r="A62" s="38">
        <v>26</v>
      </c>
      <c r="B62" s="38">
        <v>59</v>
      </c>
      <c r="C62" s="46" t="s">
        <v>655</v>
      </c>
      <c r="D62" s="190"/>
      <c r="E62" s="190"/>
      <c r="F62" s="190"/>
      <c r="G62" s="258"/>
      <c r="H62" s="258"/>
      <c r="I62" s="258"/>
    </row>
    <row r="63" spans="1:11" x14ac:dyDescent="0.2">
      <c r="A63" s="82"/>
      <c r="B63" s="84">
        <v>593</v>
      </c>
      <c r="C63" s="85" t="s">
        <v>656</v>
      </c>
      <c r="D63" s="191"/>
      <c r="E63" s="191"/>
      <c r="F63" s="191"/>
      <c r="G63" s="259"/>
      <c r="H63" s="259"/>
      <c r="I63" s="259"/>
    </row>
    <row r="64" spans="1:11" x14ac:dyDescent="0.2">
      <c r="A64" s="86" t="s">
        <v>657</v>
      </c>
      <c r="B64" s="87" t="s">
        <v>658</v>
      </c>
      <c r="C64" s="77"/>
      <c r="D64" s="189">
        <f>D65+D66+D67+D69+D70+D71+D72</f>
        <v>0</v>
      </c>
      <c r="E64" s="189">
        <f t="shared" ref="E64:I64" si="8">E65+E66+E67+E69+E70+E71+E72</f>
        <v>0</v>
      </c>
      <c r="F64" s="189">
        <f t="shared" si="8"/>
        <v>0</v>
      </c>
      <c r="G64" s="274">
        <f t="shared" si="8"/>
        <v>0</v>
      </c>
      <c r="H64" s="274">
        <f t="shared" si="8"/>
        <v>0</v>
      </c>
      <c r="I64" s="274">
        <f t="shared" si="8"/>
        <v>0</v>
      </c>
    </row>
    <row r="65" spans="1:11" x14ac:dyDescent="0.2">
      <c r="A65" s="170">
        <v>27</v>
      </c>
      <c r="B65" s="79">
        <v>43</v>
      </c>
      <c r="C65" s="80" t="s">
        <v>649</v>
      </c>
      <c r="D65" s="258"/>
      <c r="E65" s="258"/>
      <c r="F65" s="258"/>
      <c r="G65" s="258"/>
      <c r="H65" s="258"/>
      <c r="I65" s="258"/>
    </row>
    <row r="66" spans="1:11" x14ac:dyDescent="0.2">
      <c r="A66" s="170">
        <v>28</v>
      </c>
      <c r="B66" s="38">
        <v>44</v>
      </c>
      <c r="C66" s="46" t="s">
        <v>650</v>
      </c>
      <c r="D66" s="258"/>
      <c r="E66" s="258"/>
      <c r="F66" s="258"/>
      <c r="G66" s="258"/>
      <c r="H66" s="258"/>
      <c r="I66" s="258"/>
    </row>
    <row r="67" spans="1:11" x14ac:dyDescent="0.2">
      <c r="A67" s="170">
        <v>29</v>
      </c>
      <c r="B67" s="38">
        <v>45</v>
      </c>
      <c r="C67" s="46" t="s">
        <v>651</v>
      </c>
      <c r="D67" s="258"/>
      <c r="E67" s="258"/>
      <c r="F67" s="258"/>
      <c r="G67" s="258"/>
      <c r="H67" s="258"/>
      <c r="I67" s="258"/>
    </row>
    <row r="68" spans="1:11" x14ac:dyDescent="0.2">
      <c r="A68" s="171"/>
      <c r="B68" s="45">
        <v>4540101</v>
      </c>
      <c r="C68" s="43" t="s">
        <v>659</v>
      </c>
      <c r="D68" s="259"/>
      <c r="E68" s="259"/>
      <c r="F68" s="259"/>
      <c r="G68" s="259"/>
      <c r="H68" s="259"/>
      <c r="I68" s="259"/>
    </row>
    <row r="69" spans="1:11" x14ac:dyDescent="0.2">
      <c r="A69" s="170">
        <v>30</v>
      </c>
      <c r="B69" s="38">
        <v>49</v>
      </c>
      <c r="C69" s="46" t="s">
        <v>653</v>
      </c>
      <c r="D69" s="258"/>
      <c r="E69" s="258"/>
      <c r="F69" s="258"/>
      <c r="G69" s="258"/>
      <c r="H69" s="258"/>
      <c r="I69" s="258"/>
    </row>
    <row r="70" spans="1:11" x14ac:dyDescent="0.2">
      <c r="A70" s="170">
        <v>31</v>
      </c>
      <c r="B70" s="38">
        <v>53</v>
      </c>
      <c r="C70" s="46" t="s">
        <v>654</v>
      </c>
      <c r="D70" s="258"/>
      <c r="E70" s="258"/>
      <c r="F70" s="258"/>
      <c r="G70" s="258"/>
      <c r="H70" s="258"/>
      <c r="I70" s="258"/>
    </row>
    <row r="71" spans="1:11" x14ac:dyDescent="0.2">
      <c r="A71" s="170">
        <v>32</v>
      </c>
      <c r="B71" s="38">
        <v>54</v>
      </c>
      <c r="C71" s="46" t="s">
        <v>650</v>
      </c>
      <c r="D71" s="258"/>
      <c r="E71" s="258"/>
      <c r="F71" s="258"/>
      <c r="G71" s="258"/>
      <c r="H71" s="258"/>
      <c r="I71" s="258"/>
    </row>
    <row r="72" spans="1:11" x14ac:dyDescent="0.2">
      <c r="A72" s="170">
        <v>33</v>
      </c>
      <c r="B72" s="38">
        <v>59</v>
      </c>
      <c r="C72" s="46" t="s">
        <v>655</v>
      </c>
      <c r="D72" s="190"/>
      <c r="E72" s="190"/>
      <c r="F72" s="190"/>
      <c r="G72" s="258"/>
      <c r="H72" s="258"/>
      <c r="I72" s="258"/>
    </row>
    <row r="73" spans="1:11" x14ac:dyDescent="0.2">
      <c r="A73" s="171"/>
      <c r="B73" s="45">
        <v>593</v>
      </c>
      <c r="C73" s="43" t="s">
        <v>656</v>
      </c>
      <c r="D73" s="191"/>
      <c r="E73" s="191"/>
      <c r="F73" s="191"/>
      <c r="G73" s="259"/>
      <c r="H73" s="259"/>
      <c r="I73" s="259"/>
    </row>
    <row r="74" spans="1:11" x14ac:dyDescent="0.2">
      <c r="A74" s="90" t="s">
        <v>660</v>
      </c>
      <c r="B74" s="91" t="s">
        <v>661</v>
      </c>
      <c r="C74" s="92"/>
      <c r="D74" s="192">
        <f t="shared" ref="D74:I74" si="9">+D5+D54</f>
        <v>0</v>
      </c>
      <c r="E74" s="192">
        <f t="shared" si="9"/>
        <v>0</v>
      </c>
      <c r="F74" s="192">
        <f t="shared" si="9"/>
        <v>0</v>
      </c>
      <c r="G74" s="275">
        <f t="shared" si="9"/>
        <v>0</v>
      </c>
      <c r="H74" s="275">
        <f t="shared" si="9"/>
        <v>0</v>
      </c>
      <c r="I74" s="275">
        <f t="shared" si="9"/>
        <v>0</v>
      </c>
      <c r="K74" s="20" t="s">
        <v>698</v>
      </c>
    </row>
    <row r="75" spans="1:11" x14ac:dyDescent="0.2">
      <c r="A75" s="90" t="s">
        <v>662</v>
      </c>
      <c r="B75" s="91" t="s">
        <v>663</v>
      </c>
      <c r="C75" s="92"/>
      <c r="D75" s="192">
        <f t="shared" ref="D75:I75" si="10">D23+D64</f>
        <v>0</v>
      </c>
      <c r="E75" s="192">
        <f t="shared" si="10"/>
        <v>0</v>
      </c>
      <c r="F75" s="192">
        <f t="shared" si="10"/>
        <v>0</v>
      </c>
      <c r="G75" s="275">
        <f t="shared" si="10"/>
        <v>0</v>
      </c>
      <c r="H75" s="275">
        <f t="shared" si="10"/>
        <v>0</v>
      </c>
      <c r="I75" s="275">
        <f t="shared" si="10"/>
        <v>0</v>
      </c>
      <c r="K75" s="20" t="s">
        <v>698</v>
      </c>
    </row>
    <row r="76" spans="1:11" x14ac:dyDescent="0.2">
      <c r="A76" s="90" t="s">
        <v>664</v>
      </c>
      <c r="B76" s="91" t="s">
        <v>665</v>
      </c>
      <c r="C76" s="92"/>
      <c r="D76" s="192">
        <f>D74-D75</f>
        <v>0</v>
      </c>
      <c r="E76" s="192">
        <f t="shared" ref="E76:I76" si="11">E74-E75</f>
        <v>0</v>
      </c>
      <c r="F76" s="192">
        <f t="shared" si="11"/>
        <v>0</v>
      </c>
      <c r="G76" s="275">
        <f t="shared" si="11"/>
        <v>0</v>
      </c>
      <c r="H76" s="275">
        <f t="shared" si="11"/>
        <v>0</v>
      </c>
      <c r="I76" s="275">
        <f t="shared" si="11"/>
        <v>0</v>
      </c>
      <c r="K76" s="20" t="s">
        <v>698</v>
      </c>
    </row>
    <row r="77" spans="1:11" x14ac:dyDescent="0.2">
      <c r="D77" s="156"/>
      <c r="E77" s="156"/>
      <c r="F77" s="156"/>
      <c r="G77" s="276"/>
      <c r="H77" s="276"/>
      <c r="I77" s="276"/>
      <c r="J77" s="234"/>
      <c r="K77" s="234"/>
    </row>
    <row r="78" spans="1:11" x14ac:dyDescent="0.2">
      <c r="B78" s="193" t="s">
        <v>666</v>
      </c>
      <c r="C78" s="193"/>
      <c r="D78" s="194"/>
      <c r="E78" s="156"/>
      <c r="F78" s="195"/>
      <c r="G78" s="277"/>
      <c r="H78" s="277"/>
      <c r="I78" s="278"/>
      <c r="J78" s="234"/>
      <c r="K78" s="234"/>
    </row>
    <row r="79" spans="1:11" x14ac:dyDescent="0.2">
      <c r="B79" s="145"/>
      <c r="C79" s="145"/>
      <c r="D79" s="194"/>
      <c r="E79" s="156"/>
      <c r="F79" s="195"/>
      <c r="G79" s="277"/>
      <c r="H79" s="277"/>
      <c r="I79" s="278"/>
      <c r="J79" s="234"/>
      <c r="K79" s="234"/>
    </row>
    <row r="80" spans="1:11" x14ac:dyDescent="0.2">
      <c r="B80" s="145"/>
      <c r="C80" s="197"/>
      <c r="D80" s="198">
        <f t="shared" ref="D80:I80" si="12">D3</f>
        <v>2024</v>
      </c>
      <c r="E80" s="199">
        <f t="shared" si="12"/>
        <v>2025</v>
      </c>
      <c r="F80" s="199">
        <f t="shared" si="12"/>
        <v>2026</v>
      </c>
      <c r="G80" s="279">
        <f t="shared" si="12"/>
        <v>2027</v>
      </c>
      <c r="H80" s="279">
        <f t="shared" si="12"/>
        <v>2028</v>
      </c>
      <c r="I80" s="279">
        <f t="shared" si="12"/>
        <v>2029</v>
      </c>
      <c r="J80" s="234"/>
      <c r="K80" s="234"/>
    </row>
    <row r="81" spans="2:11" ht="33.75" customHeight="1" x14ac:dyDescent="0.2">
      <c r="B81" s="145"/>
      <c r="C81" s="200" t="s">
        <v>667</v>
      </c>
      <c r="D81" s="201" t="s">
        <v>590</v>
      </c>
      <c r="E81" s="202" t="s">
        <v>591</v>
      </c>
      <c r="F81" s="202" t="s">
        <v>592</v>
      </c>
      <c r="G81" s="280" t="s">
        <v>592</v>
      </c>
      <c r="H81" s="280" t="s">
        <v>592</v>
      </c>
      <c r="I81" s="280" t="s">
        <v>592</v>
      </c>
      <c r="J81" s="234"/>
      <c r="K81" s="234"/>
    </row>
    <row r="82" spans="2:11" x14ac:dyDescent="0.2">
      <c r="B82" s="120"/>
      <c r="C82" s="203" t="s">
        <v>708</v>
      </c>
      <c r="D82" s="204"/>
      <c r="E82" s="205">
        <f>D83</f>
        <v>0</v>
      </c>
      <c r="F82" s="205">
        <f t="shared" ref="F82:I82" si="13">E83</f>
        <v>0</v>
      </c>
      <c r="G82" s="281">
        <f t="shared" si="13"/>
        <v>0</v>
      </c>
      <c r="H82" s="281">
        <f t="shared" si="13"/>
        <v>0</v>
      </c>
      <c r="I82" s="281">
        <f t="shared" si="13"/>
        <v>0</v>
      </c>
      <c r="J82" s="234"/>
      <c r="K82" s="234"/>
    </row>
    <row r="83" spans="2:11" x14ac:dyDescent="0.2">
      <c r="B83" s="120"/>
      <c r="C83" s="206" t="s">
        <v>710</v>
      </c>
      <c r="D83" s="204"/>
      <c r="E83" s="204"/>
      <c r="F83" s="282">
        <v>0</v>
      </c>
      <c r="G83" s="282">
        <v>0</v>
      </c>
      <c r="H83" s="282">
        <v>0</v>
      </c>
      <c r="I83" s="282">
        <v>0</v>
      </c>
      <c r="J83" s="234"/>
      <c r="K83" s="234"/>
    </row>
    <row r="84" spans="2:11" ht="13.5" customHeight="1" x14ac:dyDescent="0.2">
      <c r="B84" s="120"/>
      <c r="C84" s="208" t="s">
        <v>717</v>
      </c>
      <c r="D84" s="209">
        <f>D82-D83</f>
        <v>0</v>
      </c>
      <c r="E84" s="209">
        <f>E82-E83</f>
        <v>0</v>
      </c>
      <c r="F84" s="209">
        <f>F82-F83</f>
        <v>0</v>
      </c>
      <c r="G84" s="283">
        <f t="shared" ref="G84:I84" si="14">G82-G83</f>
        <v>0</v>
      </c>
      <c r="H84" s="283">
        <f t="shared" si="14"/>
        <v>0</v>
      </c>
      <c r="I84" s="283">
        <f t="shared" si="14"/>
        <v>0</v>
      </c>
      <c r="J84" s="234"/>
      <c r="K84" s="234"/>
    </row>
    <row r="85" spans="2:11" ht="13.5" customHeight="1" x14ac:dyDescent="0.2">
      <c r="C85" s="116" t="s">
        <v>671</v>
      </c>
      <c r="D85" s="156"/>
      <c r="E85" s="156"/>
      <c r="F85" s="156"/>
      <c r="G85" s="156"/>
      <c r="H85" s="156"/>
      <c r="I85" s="156"/>
      <c r="J85" s="234"/>
      <c r="K85" s="234"/>
    </row>
    <row r="86" spans="2:11" x14ac:dyDescent="0.2">
      <c r="C86" s="116"/>
      <c r="D86" s="156"/>
      <c r="E86" s="156"/>
      <c r="F86" s="156"/>
      <c r="G86" s="156"/>
      <c r="H86" s="156"/>
      <c r="I86" s="156"/>
      <c r="J86" s="234"/>
      <c r="K86" s="234"/>
    </row>
    <row r="87" spans="2:11" ht="15" customHeight="1" x14ac:dyDescent="0.2">
      <c r="B87" s="210" t="s">
        <v>672</v>
      </c>
      <c r="C87" s="210"/>
      <c r="D87" s="156"/>
      <c r="E87" s="156"/>
      <c r="F87" s="156"/>
      <c r="G87" s="156"/>
      <c r="H87" s="156"/>
      <c r="I87" s="156"/>
      <c r="J87" s="234"/>
      <c r="K87" s="234"/>
    </row>
    <row r="88" spans="2:11" x14ac:dyDescent="0.2">
      <c r="B88" s="20" t="s">
        <v>673</v>
      </c>
      <c r="D88" s="156"/>
      <c r="E88" s="156"/>
      <c r="F88" s="156"/>
      <c r="G88" s="156"/>
      <c r="H88" s="156"/>
      <c r="I88" s="156"/>
      <c r="J88" s="234"/>
      <c r="K88" s="234"/>
    </row>
    <row r="89" spans="2:11" ht="15" customHeight="1" x14ac:dyDescent="0.25">
      <c r="C89" s="211"/>
      <c r="D89" s="212"/>
      <c r="E89" s="212"/>
      <c r="F89" s="212"/>
      <c r="G89" s="212"/>
      <c r="H89" s="212"/>
      <c r="I89" s="212"/>
      <c r="J89" s="234"/>
      <c r="K89" s="234"/>
    </row>
    <row r="90" spans="2:11" x14ac:dyDescent="0.2">
      <c r="C90" s="213" t="s">
        <v>674</v>
      </c>
      <c r="D90" s="214">
        <f t="shared" ref="D90:I90" si="15">D3</f>
        <v>2024</v>
      </c>
      <c r="E90" s="214">
        <f t="shared" si="15"/>
        <v>2025</v>
      </c>
      <c r="F90" s="214">
        <f t="shared" si="15"/>
        <v>2026</v>
      </c>
      <c r="G90" s="214">
        <f t="shared" si="15"/>
        <v>2027</v>
      </c>
      <c r="H90" s="214">
        <f t="shared" si="15"/>
        <v>2028</v>
      </c>
      <c r="I90" s="214">
        <f t="shared" si="15"/>
        <v>2029</v>
      </c>
      <c r="J90" s="234"/>
      <c r="K90" s="234"/>
    </row>
    <row r="91" spans="2:11" ht="33.75" customHeight="1" x14ac:dyDescent="0.2">
      <c r="C91" s="215"/>
      <c r="D91" s="201" t="s">
        <v>590</v>
      </c>
      <c r="E91" s="202" t="s">
        <v>591</v>
      </c>
      <c r="F91" s="202" t="s">
        <v>592</v>
      </c>
      <c r="G91" s="202" t="s">
        <v>592</v>
      </c>
      <c r="H91" s="202" t="s">
        <v>592</v>
      </c>
      <c r="I91" s="202" t="s">
        <v>592</v>
      </c>
      <c r="J91" s="234"/>
      <c r="K91" s="234"/>
    </row>
    <row r="92" spans="2:11" ht="13.5" customHeight="1" x14ac:dyDescent="0.2">
      <c r="B92" s="130" t="s">
        <v>675</v>
      </c>
      <c r="C92" s="87" t="s">
        <v>676</v>
      </c>
      <c r="D92" s="189">
        <f>D93+D94+D97+D98</f>
        <v>0</v>
      </c>
      <c r="E92" s="189">
        <f t="shared" ref="E92:I92" si="16">E93+E94+E97+E98</f>
        <v>0</v>
      </c>
      <c r="F92" s="189">
        <f t="shared" si="16"/>
        <v>0</v>
      </c>
      <c r="G92" s="189">
        <f t="shared" si="16"/>
        <v>0</v>
      </c>
      <c r="H92" s="189">
        <f t="shared" si="16"/>
        <v>0</v>
      </c>
      <c r="I92" s="189">
        <f t="shared" si="16"/>
        <v>0</v>
      </c>
      <c r="J92" s="234"/>
      <c r="K92" s="234"/>
    </row>
    <row r="93" spans="2:11" x14ac:dyDescent="0.2">
      <c r="B93" s="216">
        <v>11</v>
      </c>
      <c r="C93" s="217" t="s">
        <v>595</v>
      </c>
      <c r="D93" s="218">
        <f t="shared" ref="D93:I93" si="17">D6</f>
        <v>0</v>
      </c>
      <c r="E93" s="218">
        <f t="shared" si="17"/>
        <v>0</v>
      </c>
      <c r="F93" s="218">
        <f t="shared" si="17"/>
        <v>0</v>
      </c>
      <c r="G93" s="218">
        <f t="shared" si="17"/>
        <v>0</v>
      </c>
      <c r="H93" s="218">
        <f t="shared" si="17"/>
        <v>0</v>
      </c>
      <c r="I93" s="218">
        <f t="shared" si="17"/>
        <v>0</v>
      </c>
      <c r="J93" s="234"/>
      <c r="K93" s="234"/>
    </row>
    <row r="94" spans="2:11" x14ac:dyDescent="0.2">
      <c r="B94" s="219"/>
      <c r="C94" s="217" t="s">
        <v>677</v>
      </c>
      <c r="D94" s="218">
        <f>D95+D96</f>
        <v>0</v>
      </c>
      <c r="E94" s="218">
        <f t="shared" ref="E94:I94" si="18">E95+E96</f>
        <v>0</v>
      </c>
      <c r="F94" s="218">
        <f t="shared" si="18"/>
        <v>0</v>
      </c>
      <c r="G94" s="218">
        <f t="shared" si="18"/>
        <v>0</v>
      </c>
      <c r="H94" s="218">
        <f t="shared" si="18"/>
        <v>0</v>
      </c>
      <c r="I94" s="218">
        <f t="shared" si="18"/>
        <v>0</v>
      </c>
      <c r="J94" s="234"/>
      <c r="K94" s="234"/>
    </row>
    <row r="95" spans="2:11" x14ac:dyDescent="0.2">
      <c r="B95" s="216" t="s">
        <v>678</v>
      </c>
      <c r="C95" s="217" t="s">
        <v>679</v>
      </c>
      <c r="D95" s="218"/>
      <c r="E95" s="218"/>
      <c r="F95" s="218"/>
      <c r="G95" s="218"/>
      <c r="H95" s="218"/>
      <c r="I95" s="218"/>
      <c r="J95" s="234"/>
      <c r="K95" s="234"/>
    </row>
    <row r="96" spans="2:11" x14ac:dyDescent="0.2">
      <c r="B96" s="216" t="s">
        <v>678</v>
      </c>
      <c r="C96" s="217" t="s">
        <v>680</v>
      </c>
      <c r="D96" s="220">
        <f>D11+D12</f>
        <v>0</v>
      </c>
      <c r="E96" s="220">
        <f t="shared" ref="E96:I96" si="19">E11+E12</f>
        <v>0</v>
      </c>
      <c r="F96" s="220">
        <f t="shared" si="19"/>
        <v>0</v>
      </c>
      <c r="G96" s="220">
        <f t="shared" si="19"/>
        <v>0</v>
      </c>
      <c r="H96" s="220">
        <f t="shared" si="19"/>
        <v>0</v>
      </c>
      <c r="I96" s="220">
        <f t="shared" si="19"/>
        <v>0</v>
      </c>
      <c r="J96" s="234"/>
      <c r="K96" s="234"/>
    </row>
    <row r="97" spans="2:11" x14ac:dyDescent="0.2">
      <c r="B97" s="216">
        <v>151</v>
      </c>
      <c r="C97" s="217" t="s">
        <v>607</v>
      </c>
      <c r="D97" s="218">
        <f>+D18+D19</f>
        <v>0</v>
      </c>
      <c r="E97" s="218">
        <f t="shared" ref="E97:I97" si="20">+E18+E19</f>
        <v>0</v>
      </c>
      <c r="F97" s="218">
        <f t="shared" si="20"/>
        <v>0</v>
      </c>
      <c r="G97" s="218">
        <f t="shared" si="20"/>
        <v>0</v>
      </c>
      <c r="H97" s="218">
        <f t="shared" si="20"/>
        <v>0</v>
      </c>
      <c r="I97" s="218">
        <f t="shared" si="20"/>
        <v>0</v>
      </c>
      <c r="J97" s="234"/>
      <c r="K97" s="234"/>
    </row>
    <row r="98" spans="2:11" x14ac:dyDescent="0.2">
      <c r="B98" s="221" t="s">
        <v>681</v>
      </c>
      <c r="C98" s="217" t="s">
        <v>682</v>
      </c>
      <c r="D98" s="218">
        <f>D9+D10-D11-D12+D16+D17-D18-D19</f>
        <v>0</v>
      </c>
      <c r="E98" s="218">
        <f t="shared" ref="E98:I98" si="21">E9+E10-E11-E12+E16+E17-E18-E19</f>
        <v>0</v>
      </c>
      <c r="F98" s="218">
        <f t="shared" si="21"/>
        <v>0</v>
      </c>
      <c r="G98" s="218">
        <f t="shared" si="21"/>
        <v>0</v>
      </c>
      <c r="H98" s="218">
        <f t="shared" si="21"/>
        <v>0</v>
      </c>
      <c r="I98" s="218">
        <f t="shared" si="21"/>
        <v>0</v>
      </c>
      <c r="J98" s="234"/>
      <c r="K98" s="234"/>
    </row>
    <row r="99" spans="2:11" x14ac:dyDescent="0.2">
      <c r="B99" s="221"/>
      <c r="C99" s="87" t="s">
        <v>683</v>
      </c>
      <c r="D99" s="189">
        <f>D100+D101+D102+D104+D103</f>
        <v>0</v>
      </c>
      <c r="E99" s="189">
        <f t="shared" ref="E99:I99" si="22">E100+E101+E102+E104+E103</f>
        <v>0</v>
      </c>
      <c r="F99" s="189">
        <f t="shared" si="22"/>
        <v>0</v>
      </c>
      <c r="G99" s="189">
        <f t="shared" si="22"/>
        <v>0</v>
      </c>
      <c r="H99" s="189">
        <f t="shared" si="22"/>
        <v>0</v>
      </c>
      <c r="I99" s="189">
        <f t="shared" si="22"/>
        <v>0</v>
      </c>
      <c r="J99" s="234"/>
      <c r="K99" s="234"/>
    </row>
    <row r="100" spans="2:11" x14ac:dyDescent="0.2">
      <c r="B100" s="216">
        <v>21</v>
      </c>
      <c r="C100" s="222" t="s">
        <v>714</v>
      </c>
      <c r="D100" s="218">
        <f t="shared" ref="D100:I100" si="23">D24</f>
        <v>0</v>
      </c>
      <c r="E100" s="218">
        <f t="shared" si="23"/>
        <v>0</v>
      </c>
      <c r="F100" s="218">
        <f t="shared" si="23"/>
        <v>0</v>
      </c>
      <c r="G100" s="218">
        <f t="shared" si="23"/>
        <v>0</v>
      </c>
      <c r="H100" s="218">
        <f t="shared" si="23"/>
        <v>0</v>
      </c>
      <c r="I100" s="218">
        <f t="shared" si="23"/>
        <v>0</v>
      </c>
      <c r="J100" s="234"/>
      <c r="K100" s="234"/>
    </row>
    <row r="101" spans="2:11" x14ac:dyDescent="0.2">
      <c r="B101" s="216">
        <v>26</v>
      </c>
      <c r="C101" s="223" t="s">
        <v>607</v>
      </c>
      <c r="D101" s="218">
        <f t="shared" ref="D101:I101" si="24">D43</f>
        <v>0</v>
      </c>
      <c r="E101" s="218">
        <f t="shared" si="24"/>
        <v>0</v>
      </c>
      <c r="F101" s="218">
        <f t="shared" si="24"/>
        <v>0</v>
      </c>
      <c r="G101" s="218">
        <f t="shared" si="24"/>
        <v>0</v>
      </c>
      <c r="H101" s="218">
        <f t="shared" si="24"/>
        <v>0</v>
      </c>
      <c r="I101" s="218">
        <f t="shared" si="24"/>
        <v>0</v>
      </c>
      <c r="J101" s="234"/>
      <c r="K101" s="234"/>
    </row>
    <row r="102" spans="2:11" x14ac:dyDescent="0.2">
      <c r="B102" s="216">
        <v>23</v>
      </c>
      <c r="C102" s="223" t="s">
        <v>599</v>
      </c>
      <c r="D102" s="218">
        <f t="shared" ref="D102:I102" si="25">D35</f>
        <v>0</v>
      </c>
      <c r="E102" s="218">
        <f t="shared" si="25"/>
        <v>0</v>
      </c>
      <c r="F102" s="218">
        <f t="shared" si="25"/>
        <v>0</v>
      </c>
      <c r="G102" s="218">
        <f t="shared" si="25"/>
        <v>0</v>
      </c>
      <c r="H102" s="218">
        <f t="shared" si="25"/>
        <v>0</v>
      </c>
      <c r="I102" s="218">
        <f t="shared" si="25"/>
        <v>0</v>
      </c>
      <c r="J102" s="234"/>
      <c r="K102" s="234"/>
    </row>
    <row r="103" spans="2:11" x14ac:dyDescent="0.2">
      <c r="B103" s="216" t="s">
        <v>684</v>
      </c>
      <c r="C103" s="223" t="s">
        <v>685</v>
      </c>
      <c r="D103" s="218">
        <f t="shared" ref="D103:I103" si="26">D46-D20</f>
        <v>0</v>
      </c>
      <c r="E103" s="218">
        <f t="shared" si="26"/>
        <v>0</v>
      </c>
      <c r="F103" s="218">
        <f t="shared" si="26"/>
        <v>0</v>
      </c>
      <c r="G103" s="218">
        <f t="shared" si="26"/>
        <v>0</v>
      </c>
      <c r="H103" s="218">
        <f t="shared" si="26"/>
        <v>0</v>
      </c>
      <c r="I103" s="218">
        <f t="shared" si="26"/>
        <v>0</v>
      </c>
      <c r="J103" s="234"/>
      <c r="K103" s="234"/>
    </row>
    <row r="104" spans="2:11" x14ac:dyDescent="0.2">
      <c r="B104" s="216" t="s">
        <v>686</v>
      </c>
      <c r="C104" s="222" t="s">
        <v>687</v>
      </c>
      <c r="D104" s="218">
        <f>D34+D38+D42+D44+D45+D47-D21+D48-D22</f>
        <v>0</v>
      </c>
      <c r="E104" s="218">
        <f t="shared" ref="E104:I104" si="27">E34+E38+E42+E44+E45+E47-E21+E48-E22</f>
        <v>0</v>
      </c>
      <c r="F104" s="218">
        <f t="shared" si="27"/>
        <v>0</v>
      </c>
      <c r="G104" s="218">
        <f t="shared" si="27"/>
        <v>0</v>
      </c>
      <c r="H104" s="218">
        <f t="shared" si="27"/>
        <v>0</v>
      </c>
      <c r="I104" s="218">
        <f t="shared" si="27"/>
        <v>0</v>
      </c>
      <c r="J104" s="234"/>
      <c r="K104" s="234"/>
    </row>
    <row r="105" spans="2:11" x14ac:dyDescent="0.2">
      <c r="B105" s="221"/>
      <c r="C105" s="87" t="s">
        <v>688</v>
      </c>
      <c r="D105" s="189">
        <f>D92-D99</f>
        <v>0</v>
      </c>
      <c r="E105" s="189">
        <f t="shared" ref="E105:I105" si="28">E92-E99</f>
        <v>0</v>
      </c>
      <c r="F105" s="189">
        <f t="shared" si="28"/>
        <v>0</v>
      </c>
      <c r="G105" s="189">
        <f t="shared" si="28"/>
        <v>0</v>
      </c>
      <c r="H105" s="189">
        <f t="shared" si="28"/>
        <v>0</v>
      </c>
      <c r="I105" s="189">
        <f t="shared" si="28"/>
        <v>0</v>
      </c>
      <c r="J105" s="234"/>
      <c r="K105" s="234"/>
    </row>
    <row r="106" spans="2:11" x14ac:dyDescent="0.2">
      <c r="B106" s="221"/>
      <c r="C106" s="87" t="s">
        <v>689</v>
      </c>
      <c r="D106" s="189">
        <f>D50</f>
        <v>0</v>
      </c>
      <c r="E106" s="189">
        <f>E50</f>
        <v>0</v>
      </c>
      <c r="F106" s="189">
        <f>F50</f>
        <v>0</v>
      </c>
      <c r="G106" s="224"/>
      <c r="H106" s="224"/>
      <c r="I106" s="224"/>
      <c r="J106" s="234"/>
      <c r="K106" s="234"/>
    </row>
    <row r="107" spans="2:11" x14ac:dyDescent="0.2">
      <c r="B107" s="216">
        <v>13901</v>
      </c>
      <c r="C107" s="87" t="s">
        <v>690</v>
      </c>
      <c r="D107" s="189">
        <f>D51</f>
        <v>0</v>
      </c>
      <c r="E107" s="189">
        <f>E51</f>
        <v>0</v>
      </c>
      <c r="F107" s="224"/>
      <c r="G107" s="224"/>
      <c r="H107" s="224"/>
      <c r="I107" s="224"/>
      <c r="J107" s="234"/>
      <c r="K107" s="234"/>
    </row>
    <row r="108" spans="2:11" ht="13.5" customHeight="1" x14ac:dyDescent="0.2">
      <c r="B108" s="221"/>
      <c r="C108" s="225" t="s">
        <v>691</v>
      </c>
      <c r="D108" s="226">
        <f>D105+D106+D107</f>
        <v>0</v>
      </c>
      <c r="E108" s="226">
        <f t="shared" ref="E108:I108" si="29">E105+E106+E107</f>
        <v>0</v>
      </c>
      <c r="F108" s="226">
        <f t="shared" si="29"/>
        <v>0</v>
      </c>
      <c r="G108" s="226">
        <f t="shared" si="29"/>
        <v>0</v>
      </c>
      <c r="H108" s="226">
        <f t="shared" si="29"/>
        <v>0</v>
      </c>
      <c r="I108" s="226">
        <f t="shared" si="29"/>
        <v>0</v>
      </c>
      <c r="J108" s="234"/>
      <c r="K108" s="234"/>
    </row>
  </sheetData>
  <printOptions horizontalCentered="1"/>
  <pageMargins left="0.118110236220472" right="0.118110236220472" top="0.118110236220472" bottom="0.118110236220472" header="0.118110236220472" footer="0.118110236220472"/>
  <pageSetup paperSize="9" scale="74" orientation="landscape" r:id="rId1"/>
  <headerFooter>
    <oddFooter>&amp;CΣελίδα &amp;P από &amp;N</oddFooter>
  </headerFooter>
  <rowBreaks count="2" manualBreakCount="2">
    <brk id="52" max="1048575" man="1"/>
    <brk id="86" max="104857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774773400067143"/>
  </sheetPr>
  <dimension ref="A1:K113"/>
  <sheetViews>
    <sheetView showGridLines="0" view="pageBreakPreview" zoomScaleNormal="90" workbookViewId="0">
      <pane ySplit="4" topLeftCell="A59" activePane="bottomLeft" state="frozen"/>
      <selection pane="bottomLeft" activeCell="D22" sqref="D22 D11:I15"/>
    </sheetView>
  </sheetViews>
  <sheetFormatPr defaultRowHeight="12.75" x14ac:dyDescent="0.2"/>
  <cols>
    <col min="1" max="1" width="3.7109375" style="19" customWidth="1"/>
    <col min="2" max="2" width="16.5703125" style="20" customWidth="1"/>
    <col min="3" max="3" width="82.5703125" style="21" customWidth="1"/>
    <col min="4" max="9" width="14.7109375" style="22" customWidth="1"/>
    <col min="10" max="10" width="9.140625" style="20" customWidth="1"/>
    <col min="11" max="16384" width="9.140625" style="20"/>
  </cols>
  <sheetData>
    <row r="1" spans="1:11" ht="23.25" customHeight="1" x14ac:dyDescent="0.35">
      <c r="A1" s="23" t="str">
        <f>'Α0. Στοιχεία φορέα'!C2</f>
        <v/>
      </c>
    </row>
    <row r="2" spans="1:11" ht="15.75" customHeight="1" x14ac:dyDescent="0.2">
      <c r="A2" s="238" t="str">
        <f>'Α0. Στοιχεία φορέα'!$C$2&amp;" - "&amp;"Πίνακας Α1.2.4: Έσοδα - Δαπάνες ΟΤΑ κατά μείζονα κατηγορία (Πράσινο Ταμείο)"</f>
        <v xml:space="preserve"> - Πίνακας Α1.2.4: Έσοδα - Δαπάνες ΟΤΑ κατά μείζονα κατηγορία (Πράσινο Ταμείο)</v>
      </c>
      <c r="B2" s="238"/>
      <c r="C2" s="238"/>
      <c r="D2" s="238"/>
      <c r="E2" s="238"/>
      <c r="F2" s="238"/>
      <c r="G2" s="238"/>
      <c r="H2" s="238"/>
      <c r="I2" s="238"/>
    </row>
    <row r="3" spans="1:11" x14ac:dyDescent="0.2">
      <c r="A3" s="27"/>
      <c r="B3" s="159"/>
      <c r="C3" s="27"/>
      <c r="D3" s="160">
        <v>2024</v>
      </c>
      <c r="E3" s="161">
        <v>2025</v>
      </c>
      <c r="F3" s="161">
        <v>2026</v>
      </c>
      <c r="G3" s="161">
        <v>2027</v>
      </c>
      <c r="H3" s="161">
        <v>2028</v>
      </c>
      <c r="I3" s="161">
        <v>2029</v>
      </c>
    </row>
    <row r="4" spans="1:11" ht="33.75" customHeight="1" x14ac:dyDescent="0.2">
      <c r="A4" s="33" t="s">
        <v>587</v>
      </c>
      <c r="B4" s="33" t="s">
        <v>588</v>
      </c>
      <c r="C4" s="33" t="s">
        <v>589</v>
      </c>
      <c r="D4" s="34" t="s">
        <v>590</v>
      </c>
      <c r="E4" s="34" t="s">
        <v>591</v>
      </c>
      <c r="F4" s="162" t="s">
        <v>592</v>
      </c>
      <c r="G4" s="162" t="s">
        <v>592</v>
      </c>
      <c r="H4" s="162" t="s">
        <v>592</v>
      </c>
      <c r="I4" s="162" t="s">
        <v>592</v>
      </c>
    </row>
    <row r="5" spans="1:11" x14ac:dyDescent="0.2">
      <c r="A5" s="163" t="s">
        <v>593</v>
      </c>
      <c r="B5" s="164"/>
      <c r="C5" s="165" t="s">
        <v>594</v>
      </c>
      <c r="D5" s="166">
        <f t="shared" ref="D5:I5" si="0">D6+D9+D10+D16+D17+D20+D21+D22</f>
        <v>88176</v>
      </c>
      <c r="E5" s="166">
        <f t="shared" si="0"/>
        <v>184920</v>
      </c>
      <c r="F5" s="166">
        <f t="shared" si="0"/>
        <v>0</v>
      </c>
      <c r="G5" s="166">
        <f t="shared" si="0"/>
        <v>0</v>
      </c>
      <c r="H5" s="166">
        <f t="shared" si="0"/>
        <v>0</v>
      </c>
      <c r="I5" s="166">
        <f t="shared" si="0"/>
        <v>0</v>
      </c>
    </row>
    <row r="6" spans="1:11" x14ac:dyDescent="0.2">
      <c r="A6" s="38">
        <v>1</v>
      </c>
      <c r="B6" s="38">
        <v>11</v>
      </c>
      <c r="C6" s="46" t="s">
        <v>595</v>
      </c>
      <c r="D6" s="256"/>
      <c r="E6" s="256"/>
      <c r="F6" s="256"/>
      <c r="G6" s="256"/>
      <c r="H6" s="256"/>
      <c r="I6" s="256"/>
    </row>
    <row r="7" spans="1:11" x14ac:dyDescent="0.2">
      <c r="A7" s="82"/>
      <c r="B7" s="42">
        <v>111</v>
      </c>
      <c r="C7" s="43" t="s">
        <v>596</v>
      </c>
      <c r="D7" s="257"/>
      <c r="E7" s="257"/>
      <c r="F7" s="257"/>
      <c r="G7" s="257"/>
      <c r="H7" s="257"/>
      <c r="I7" s="257"/>
    </row>
    <row r="8" spans="1:11" x14ac:dyDescent="0.2">
      <c r="A8" s="82"/>
      <c r="B8" s="42">
        <v>113</v>
      </c>
      <c r="C8" s="43" t="s">
        <v>597</v>
      </c>
      <c r="D8" s="257"/>
      <c r="E8" s="257"/>
      <c r="F8" s="257"/>
      <c r="G8" s="257"/>
      <c r="H8" s="257"/>
      <c r="I8" s="257"/>
    </row>
    <row r="9" spans="1:11" x14ac:dyDescent="0.2">
      <c r="A9" s="38">
        <v>2</v>
      </c>
      <c r="B9" s="38">
        <v>12</v>
      </c>
      <c r="C9" s="46" t="s">
        <v>598</v>
      </c>
      <c r="D9" s="256"/>
      <c r="E9" s="256"/>
      <c r="F9" s="256"/>
      <c r="G9" s="256"/>
      <c r="H9" s="256"/>
      <c r="I9" s="256"/>
    </row>
    <row r="10" spans="1:11" x14ac:dyDescent="0.2">
      <c r="A10" s="38">
        <v>3</v>
      </c>
      <c r="B10" s="38">
        <v>13</v>
      </c>
      <c r="C10" s="46" t="s">
        <v>599</v>
      </c>
      <c r="D10" s="167">
        <v>88176</v>
      </c>
      <c r="E10" s="167">
        <v>184920</v>
      </c>
      <c r="F10" s="167"/>
      <c r="G10" s="167"/>
      <c r="H10" s="167"/>
      <c r="I10" s="167"/>
      <c r="K10" s="20" t="s">
        <v>700</v>
      </c>
    </row>
    <row r="11" spans="1:11" x14ac:dyDescent="0.2">
      <c r="A11" s="82"/>
      <c r="B11" s="45">
        <v>13101</v>
      </c>
      <c r="C11" s="43" t="s">
        <v>600</v>
      </c>
      <c r="D11" s="168"/>
      <c r="E11" s="168"/>
      <c r="F11" s="168"/>
      <c r="G11" s="168"/>
      <c r="H11" s="168"/>
      <c r="I11" s="168"/>
    </row>
    <row r="12" spans="1:11" x14ac:dyDescent="0.2">
      <c r="A12" s="82"/>
      <c r="B12" s="45">
        <v>13401</v>
      </c>
      <c r="C12" s="43" t="s">
        <v>601</v>
      </c>
      <c r="D12" s="168">
        <v>88176</v>
      </c>
      <c r="E12" s="168">
        <v>184920</v>
      </c>
      <c r="F12" s="168"/>
      <c r="G12" s="168"/>
      <c r="H12" s="168"/>
      <c r="I12" s="168"/>
    </row>
    <row r="13" spans="1:11" x14ac:dyDescent="0.2">
      <c r="A13" s="82"/>
      <c r="B13" s="45">
        <v>13104</v>
      </c>
      <c r="C13" s="43" t="s">
        <v>602</v>
      </c>
      <c r="D13" s="168"/>
      <c r="E13" s="168"/>
      <c r="F13" s="168"/>
      <c r="G13" s="168"/>
      <c r="H13" s="168"/>
      <c r="I13" s="168"/>
    </row>
    <row r="14" spans="1:11" x14ac:dyDescent="0.2">
      <c r="A14" s="82"/>
      <c r="B14" s="45">
        <v>13404</v>
      </c>
      <c r="C14" s="43" t="s">
        <v>603</v>
      </c>
      <c r="D14" s="168"/>
      <c r="E14" s="168"/>
      <c r="F14" s="168"/>
      <c r="G14" s="168"/>
      <c r="H14" s="168"/>
      <c r="I14" s="168"/>
    </row>
    <row r="15" spans="1:11" x14ac:dyDescent="0.2">
      <c r="A15" s="82"/>
      <c r="B15" s="45">
        <v>13502</v>
      </c>
      <c r="C15" s="43" t="s">
        <v>604</v>
      </c>
      <c r="D15" s="168"/>
      <c r="E15" s="168"/>
      <c r="F15" s="168"/>
      <c r="G15" s="168"/>
      <c r="H15" s="168"/>
      <c r="I15" s="168"/>
    </row>
    <row r="16" spans="1:11" x14ac:dyDescent="0.2">
      <c r="A16" s="38">
        <v>4</v>
      </c>
      <c r="B16" s="38">
        <v>14</v>
      </c>
      <c r="C16" s="46" t="s">
        <v>605</v>
      </c>
      <c r="D16" s="256"/>
      <c r="E16" s="256"/>
      <c r="F16" s="256"/>
      <c r="G16" s="256"/>
      <c r="H16" s="256"/>
      <c r="I16" s="256"/>
    </row>
    <row r="17" spans="1:11" x14ac:dyDescent="0.2">
      <c r="A17" s="38">
        <v>5</v>
      </c>
      <c r="B17" s="38">
        <v>15</v>
      </c>
      <c r="C17" s="46" t="s">
        <v>606</v>
      </c>
      <c r="D17" s="256"/>
      <c r="E17" s="256"/>
      <c r="F17" s="256"/>
      <c r="G17" s="256"/>
      <c r="H17" s="256"/>
      <c r="I17" s="256"/>
    </row>
    <row r="18" spans="1:11" x14ac:dyDescent="0.2">
      <c r="A18" s="82"/>
      <c r="B18" s="45">
        <v>151</v>
      </c>
      <c r="C18" s="43" t="s">
        <v>607</v>
      </c>
      <c r="D18" s="257"/>
      <c r="E18" s="257"/>
      <c r="F18" s="257"/>
      <c r="G18" s="257"/>
      <c r="H18" s="257"/>
      <c r="I18" s="257"/>
    </row>
    <row r="19" spans="1:11" x14ac:dyDescent="0.2">
      <c r="A19" s="82"/>
      <c r="B19" s="45">
        <v>1540101</v>
      </c>
      <c r="C19" s="43" t="s">
        <v>608</v>
      </c>
      <c r="D19" s="257"/>
      <c r="E19" s="257"/>
      <c r="F19" s="257"/>
      <c r="G19" s="257"/>
      <c r="H19" s="257"/>
      <c r="I19" s="257"/>
    </row>
    <row r="20" spans="1:11" x14ac:dyDescent="0.2">
      <c r="A20" s="38">
        <v>6</v>
      </c>
      <c r="B20" s="38">
        <v>31</v>
      </c>
      <c r="C20" s="46" t="s">
        <v>609</v>
      </c>
      <c r="D20" s="256"/>
      <c r="E20" s="256"/>
      <c r="F20" s="256"/>
      <c r="G20" s="256"/>
      <c r="H20" s="256"/>
      <c r="I20" s="256"/>
    </row>
    <row r="21" spans="1:11" x14ac:dyDescent="0.2">
      <c r="A21" s="38">
        <v>7</v>
      </c>
      <c r="B21" s="38">
        <v>32</v>
      </c>
      <c r="C21" s="46" t="s">
        <v>610</v>
      </c>
      <c r="D21" s="256"/>
      <c r="E21" s="256"/>
      <c r="F21" s="256"/>
      <c r="G21" s="256"/>
      <c r="H21" s="256"/>
      <c r="I21" s="256"/>
    </row>
    <row r="22" spans="1:11" x14ac:dyDescent="0.2">
      <c r="A22" s="38">
        <v>8</v>
      </c>
      <c r="B22" s="38">
        <v>33</v>
      </c>
      <c r="C22" s="46" t="s">
        <v>611</v>
      </c>
      <c r="D22" s="256"/>
      <c r="E22" s="256"/>
      <c r="F22" s="256"/>
      <c r="G22" s="256"/>
      <c r="H22" s="256"/>
      <c r="I22" s="256"/>
    </row>
    <row r="23" spans="1:11" x14ac:dyDescent="0.2">
      <c r="A23" s="169" t="s">
        <v>612</v>
      </c>
      <c r="B23" s="164"/>
      <c r="C23" s="165" t="s">
        <v>613</v>
      </c>
      <c r="D23" s="166">
        <f t="shared" ref="D23:I23" si="1">D24+D34+D35+D38+D42+D43+D44+D45+D46+D47+D48</f>
        <v>0</v>
      </c>
      <c r="E23" s="166">
        <f t="shared" si="1"/>
        <v>0</v>
      </c>
      <c r="F23" s="166">
        <f t="shared" si="1"/>
        <v>0</v>
      </c>
      <c r="G23" s="166">
        <f t="shared" si="1"/>
        <v>0</v>
      </c>
      <c r="H23" s="166">
        <f t="shared" si="1"/>
        <v>0</v>
      </c>
      <c r="I23" s="166">
        <f t="shared" si="1"/>
        <v>0</v>
      </c>
      <c r="K23" s="20" t="s">
        <v>698</v>
      </c>
    </row>
    <row r="24" spans="1:11" x14ac:dyDescent="0.2">
      <c r="A24" s="170">
        <v>9</v>
      </c>
      <c r="B24" s="38">
        <v>21</v>
      </c>
      <c r="C24" s="46" t="s">
        <v>614</v>
      </c>
      <c r="D24" s="167"/>
      <c r="E24" s="167"/>
      <c r="F24" s="167"/>
      <c r="G24" s="167"/>
      <c r="H24" s="167"/>
      <c r="I24" s="167"/>
      <c r="K24" s="20" t="s">
        <v>703</v>
      </c>
    </row>
    <row r="25" spans="1:11" x14ac:dyDescent="0.2">
      <c r="A25" s="171"/>
      <c r="B25" s="45" t="s">
        <v>615</v>
      </c>
      <c r="C25" s="43" t="s">
        <v>616</v>
      </c>
      <c r="D25" s="168">
        <f>D26+D27+D28</f>
        <v>0</v>
      </c>
      <c r="E25" s="168">
        <f t="shared" ref="E25:I25" si="2">E26+E27+E28</f>
        <v>0</v>
      </c>
      <c r="F25" s="168">
        <f t="shared" si="2"/>
        <v>0</v>
      </c>
      <c r="G25" s="168">
        <f t="shared" si="2"/>
        <v>0</v>
      </c>
      <c r="H25" s="168">
        <f t="shared" si="2"/>
        <v>0</v>
      </c>
      <c r="I25" s="168">
        <f t="shared" si="2"/>
        <v>0</v>
      </c>
      <c r="K25" s="20" t="s">
        <v>698</v>
      </c>
    </row>
    <row r="26" spans="1:11" x14ac:dyDescent="0.2">
      <c r="A26" s="171"/>
      <c r="B26" s="45">
        <v>21101</v>
      </c>
      <c r="C26" s="43" t="s">
        <v>617</v>
      </c>
      <c r="D26" s="168"/>
      <c r="E26" s="168"/>
      <c r="F26" s="168"/>
      <c r="G26" s="168"/>
      <c r="H26" s="168"/>
      <c r="I26" s="168"/>
    </row>
    <row r="27" spans="1:11" x14ac:dyDescent="0.2">
      <c r="A27" s="171"/>
      <c r="B27" s="45">
        <v>21201</v>
      </c>
      <c r="C27" s="43" t="s">
        <v>618</v>
      </c>
      <c r="D27" s="168"/>
      <c r="E27" s="168"/>
      <c r="F27" s="168"/>
      <c r="G27" s="168"/>
      <c r="H27" s="168"/>
      <c r="I27" s="168"/>
    </row>
    <row r="28" spans="1:11" x14ac:dyDescent="0.2">
      <c r="A28" s="171"/>
      <c r="B28" s="45">
        <v>21301</v>
      </c>
      <c r="C28" s="43" t="s">
        <v>619</v>
      </c>
      <c r="D28" s="168"/>
      <c r="E28" s="168"/>
      <c r="F28" s="168"/>
      <c r="G28" s="168"/>
      <c r="H28" s="168"/>
      <c r="I28" s="168"/>
    </row>
    <row r="29" spans="1:11" x14ac:dyDescent="0.2">
      <c r="A29" s="171"/>
      <c r="B29" s="45" t="s">
        <v>620</v>
      </c>
      <c r="C29" s="43" t="s">
        <v>621</v>
      </c>
      <c r="D29" s="172">
        <f>D30+D31+D32</f>
        <v>0</v>
      </c>
      <c r="E29" s="172">
        <f t="shared" ref="E29:I29" si="3">E30+E31+E32</f>
        <v>0</v>
      </c>
      <c r="F29" s="172">
        <f t="shared" si="3"/>
        <v>0</v>
      </c>
      <c r="G29" s="172">
        <f t="shared" si="3"/>
        <v>0</v>
      </c>
      <c r="H29" s="172">
        <f t="shared" si="3"/>
        <v>0</v>
      </c>
      <c r="I29" s="172">
        <f t="shared" si="3"/>
        <v>0</v>
      </c>
      <c r="K29" s="20" t="s">
        <v>698</v>
      </c>
    </row>
    <row r="30" spans="1:11" x14ac:dyDescent="0.2">
      <c r="A30" s="171"/>
      <c r="B30" s="45">
        <v>21102</v>
      </c>
      <c r="C30" s="43" t="s">
        <v>622</v>
      </c>
      <c r="D30" s="168"/>
      <c r="E30" s="168"/>
      <c r="F30" s="168"/>
      <c r="G30" s="168"/>
      <c r="H30" s="168"/>
      <c r="I30" s="168"/>
    </row>
    <row r="31" spans="1:11" x14ac:dyDescent="0.2">
      <c r="A31" s="171"/>
      <c r="B31" s="45">
        <v>21202</v>
      </c>
      <c r="C31" s="43" t="s">
        <v>623</v>
      </c>
      <c r="D31" s="168"/>
      <c r="E31" s="168"/>
      <c r="F31" s="168"/>
      <c r="G31" s="168"/>
      <c r="H31" s="168"/>
      <c r="I31" s="168"/>
    </row>
    <row r="32" spans="1:11" x14ac:dyDescent="0.2">
      <c r="A32" s="171"/>
      <c r="B32" s="45">
        <v>21302</v>
      </c>
      <c r="C32" s="43" t="s">
        <v>624</v>
      </c>
      <c r="D32" s="168"/>
      <c r="E32" s="168"/>
      <c r="F32" s="168"/>
      <c r="G32" s="168"/>
      <c r="H32" s="168"/>
      <c r="I32" s="168"/>
    </row>
    <row r="33" spans="1:11" x14ac:dyDescent="0.2">
      <c r="A33" s="171"/>
      <c r="B33" s="45">
        <v>219</v>
      </c>
      <c r="C33" s="43" t="s">
        <v>625</v>
      </c>
      <c r="D33" s="168"/>
      <c r="E33" s="168"/>
      <c r="F33" s="168"/>
      <c r="G33" s="168"/>
      <c r="H33" s="168"/>
      <c r="I33" s="168"/>
    </row>
    <row r="34" spans="1:11" x14ac:dyDescent="0.2">
      <c r="A34" s="170">
        <v>10</v>
      </c>
      <c r="B34" s="38">
        <v>22</v>
      </c>
      <c r="C34" s="46" t="s">
        <v>626</v>
      </c>
      <c r="D34" s="167"/>
      <c r="E34" s="167"/>
      <c r="F34" s="167"/>
      <c r="G34" s="167"/>
      <c r="H34" s="167"/>
      <c r="I34" s="167"/>
    </row>
    <row r="35" spans="1:11" x14ac:dyDescent="0.2">
      <c r="A35" s="170">
        <v>11</v>
      </c>
      <c r="B35" s="38">
        <v>23</v>
      </c>
      <c r="C35" s="46" t="s">
        <v>599</v>
      </c>
      <c r="D35" s="167"/>
      <c r="E35" s="167"/>
      <c r="F35" s="167"/>
      <c r="G35" s="167"/>
      <c r="H35" s="167"/>
      <c r="I35" s="167"/>
      <c r="K35" s="20" t="s">
        <v>704</v>
      </c>
    </row>
    <row r="36" spans="1:11" x14ac:dyDescent="0.2">
      <c r="A36" s="171"/>
      <c r="B36" s="45">
        <v>23104</v>
      </c>
      <c r="C36" s="43" t="s">
        <v>627</v>
      </c>
      <c r="D36" s="168"/>
      <c r="E36" s="168"/>
      <c r="F36" s="168"/>
      <c r="G36" s="168"/>
      <c r="H36" s="168"/>
      <c r="I36" s="168"/>
    </row>
    <row r="37" spans="1:11" x14ac:dyDescent="0.2">
      <c r="A37" s="171"/>
      <c r="B37" s="45">
        <v>2310881</v>
      </c>
      <c r="C37" s="43" t="s">
        <v>628</v>
      </c>
      <c r="D37" s="168"/>
      <c r="E37" s="168"/>
      <c r="F37" s="168"/>
      <c r="G37" s="168"/>
      <c r="H37" s="168"/>
      <c r="I37" s="168"/>
    </row>
    <row r="38" spans="1:11" x14ac:dyDescent="0.2">
      <c r="A38" s="170">
        <v>12</v>
      </c>
      <c r="B38" s="38">
        <v>24</v>
      </c>
      <c r="C38" s="46" t="s">
        <v>629</v>
      </c>
      <c r="D38" s="167"/>
      <c r="E38" s="167"/>
      <c r="F38" s="167"/>
      <c r="G38" s="167"/>
      <c r="H38" s="167"/>
      <c r="I38" s="167"/>
      <c r="K38" s="20" t="s">
        <v>705</v>
      </c>
    </row>
    <row r="39" spans="1:11" x14ac:dyDescent="0.2">
      <c r="A39" s="171"/>
      <c r="B39" s="45">
        <v>241</v>
      </c>
      <c r="C39" s="49" t="s">
        <v>630</v>
      </c>
      <c r="D39" s="168"/>
      <c r="E39" s="168"/>
      <c r="F39" s="168"/>
      <c r="G39" s="168"/>
      <c r="H39" s="168"/>
      <c r="I39" s="168"/>
    </row>
    <row r="40" spans="1:11" x14ac:dyDescent="0.2">
      <c r="A40" s="171"/>
      <c r="B40" s="45">
        <v>242</v>
      </c>
      <c r="C40" s="49" t="s">
        <v>631</v>
      </c>
      <c r="D40" s="168"/>
      <c r="E40" s="168"/>
      <c r="F40" s="168"/>
      <c r="G40" s="168"/>
      <c r="H40" s="168"/>
      <c r="I40" s="168"/>
    </row>
    <row r="41" spans="1:11" x14ac:dyDescent="0.2">
      <c r="A41" s="171"/>
      <c r="B41" s="45">
        <v>244</v>
      </c>
      <c r="C41" s="43" t="s">
        <v>632</v>
      </c>
      <c r="D41" s="168"/>
      <c r="E41" s="168"/>
      <c r="F41" s="168"/>
      <c r="G41" s="168"/>
      <c r="H41" s="168"/>
      <c r="I41" s="168"/>
    </row>
    <row r="42" spans="1:11" x14ac:dyDescent="0.2">
      <c r="A42" s="170">
        <v>13</v>
      </c>
      <c r="B42" s="38">
        <v>25</v>
      </c>
      <c r="C42" s="46" t="s">
        <v>633</v>
      </c>
      <c r="D42" s="167"/>
      <c r="E42" s="167"/>
      <c r="F42" s="167"/>
      <c r="G42" s="167"/>
      <c r="H42" s="167"/>
      <c r="I42" s="167"/>
    </row>
    <row r="43" spans="1:11" x14ac:dyDescent="0.2">
      <c r="A43" s="170">
        <v>14</v>
      </c>
      <c r="B43" s="38">
        <v>26</v>
      </c>
      <c r="C43" s="46" t="s">
        <v>607</v>
      </c>
      <c r="D43" s="167"/>
      <c r="E43" s="167"/>
      <c r="F43" s="167"/>
      <c r="G43" s="167"/>
      <c r="H43" s="167"/>
      <c r="I43" s="167"/>
    </row>
    <row r="44" spans="1:11" x14ac:dyDescent="0.2">
      <c r="A44" s="170">
        <v>15</v>
      </c>
      <c r="B44" s="38">
        <v>27</v>
      </c>
      <c r="C44" s="46" t="s">
        <v>634</v>
      </c>
      <c r="D44" s="167"/>
      <c r="E44" s="167"/>
      <c r="F44" s="167"/>
      <c r="G44" s="167"/>
      <c r="H44" s="167"/>
      <c r="I44" s="167"/>
    </row>
    <row r="45" spans="1:11" x14ac:dyDescent="0.2">
      <c r="A45" s="170">
        <v>16</v>
      </c>
      <c r="B45" s="38">
        <v>29</v>
      </c>
      <c r="C45" s="46" t="s">
        <v>635</v>
      </c>
      <c r="D45" s="167"/>
      <c r="E45" s="167"/>
      <c r="F45" s="167"/>
      <c r="G45" s="167"/>
      <c r="H45" s="167"/>
      <c r="I45" s="167"/>
    </row>
    <row r="46" spans="1:11" x14ac:dyDescent="0.2">
      <c r="A46" s="170">
        <v>17</v>
      </c>
      <c r="B46" s="38">
        <v>31</v>
      </c>
      <c r="C46" s="46" t="s">
        <v>636</v>
      </c>
      <c r="D46" s="167"/>
      <c r="E46" s="167"/>
      <c r="F46" s="167"/>
      <c r="G46" s="167"/>
      <c r="H46" s="167"/>
      <c r="I46" s="167"/>
    </row>
    <row r="47" spans="1:11" x14ac:dyDescent="0.2">
      <c r="A47" s="170">
        <v>18</v>
      </c>
      <c r="B47" s="38">
        <v>32</v>
      </c>
      <c r="C47" s="46" t="s">
        <v>637</v>
      </c>
      <c r="D47" s="167"/>
      <c r="E47" s="167"/>
      <c r="F47" s="167"/>
      <c r="G47" s="167"/>
      <c r="H47" s="167"/>
      <c r="I47" s="167"/>
    </row>
    <row r="48" spans="1:11" x14ac:dyDescent="0.2">
      <c r="A48" s="170">
        <v>19</v>
      </c>
      <c r="B48" s="50">
        <v>33</v>
      </c>
      <c r="C48" s="51" t="s">
        <v>638</v>
      </c>
      <c r="D48" s="167"/>
      <c r="E48" s="167"/>
      <c r="F48" s="167"/>
      <c r="G48" s="167"/>
      <c r="H48" s="167"/>
      <c r="I48" s="167"/>
    </row>
    <row r="49" spans="1:11" x14ac:dyDescent="0.2">
      <c r="A49" s="86" t="s">
        <v>639</v>
      </c>
      <c r="B49" s="173" t="s">
        <v>640</v>
      </c>
      <c r="C49" s="174"/>
      <c r="D49" s="175">
        <f t="shared" ref="D49:I49" si="4">D5-D23</f>
        <v>88176</v>
      </c>
      <c r="E49" s="176">
        <f t="shared" si="4"/>
        <v>184920</v>
      </c>
      <c r="F49" s="176">
        <f t="shared" si="4"/>
        <v>0</v>
      </c>
      <c r="G49" s="176">
        <f t="shared" si="4"/>
        <v>0</v>
      </c>
      <c r="H49" s="176">
        <f t="shared" si="4"/>
        <v>0</v>
      </c>
      <c r="I49" s="176">
        <f t="shared" si="4"/>
        <v>0</v>
      </c>
      <c r="K49" s="20" t="s">
        <v>698</v>
      </c>
    </row>
    <row r="50" spans="1:11" x14ac:dyDescent="0.2">
      <c r="A50" s="90" t="s">
        <v>641</v>
      </c>
      <c r="B50" s="91" t="s">
        <v>642</v>
      </c>
      <c r="C50" s="177"/>
      <c r="D50" s="178">
        <f>D84</f>
        <v>0</v>
      </c>
      <c r="E50" s="178">
        <f>E84</f>
        <v>0</v>
      </c>
      <c r="F50" s="178">
        <f>F84</f>
        <v>0</v>
      </c>
      <c r="G50" s="178">
        <f t="shared" ref="G50:I50" si="5">G84</f>
        <v>0</v>
      </c>
      <c r="H50" s="178">
        <f t="shared" si="5"/>
        <v>0</v>
      </c>
      <c r="I50" s="178">
        <f t="shared" si="5"/>
        <v>0</v>
      </c>
      <c r="K50" s="20" t="s">
        <v>698</v>
      </c>
    </row>
    <row r="51" spans="1:11" x14ac:dyDescent="0.2">
      <c r="A51" s="179" t="s">
        <v>643</v>
      </c>
      <c r="B51" s="63" t="s">
        <v>644</v>
      </c>
      <c r="C51" s="180"/>
      <c r="D51" s="181"/>
      <c r="E51" s="181"/>
      <c r="F51" s="182"/>
      <c r="G51" s="182"/>
      <c r="H51" s="182"/>
      <c r="I51" s="182"/>
      <c r="K51" s="20" t="s">
        <v>706</v>
      </c>
    </row>
    <row r="52" spans="1:11" x14ac:dyDescent="0.2">
      <c r="A52" s="183" t="s">
        <v>645</v>
      </c>
      <c r="B52" s="68" t="s">
        <v>646</v>
      </c>
      <c r="C52" s="184"/>
      <c r="D52" s="185">
        <f>D49+D50</f>
        <v>88176</v>
      </c>
      <c r="E52" s="185">
        <f t="shared" ref="E52:I52" si="6">E49+E50</f>
        <v>184920</v>
      </c>
      <c r="F52" s="185">
        <f t="shared" si="6"/>
        <v>0</v>
      </c>
      <c r="G52" s="185">
        <f t="shared" si="6"/>
        <v>0</v>
      </c>
      <c r="H52" s="185">
        <f t="shared" si="6"/>
        <v>0</v>
      </c>
      <c r="I52" s="185">
        <f t="shared" si="6"/>
        <v>0</v>
      </c>
      <c r="K52" s="20" t="s">
        <v>698</v>
      </c>
    </row>
    <row r="53" spans="1:11" x14ac:dyDescent="0.2">
      <c r="A53" s="186"/>
      <c r="B53" s="72"/>
      <c r="C53" s="72"/>
      <c r="D53" s="187"/>
      <c r="E53" s="187"/>
      <c r="F53" s="187"/>
      <c r="G53" s="187"/>
      <c r="H53" s="187"/>
      <c r="I53" s="188"/>
      <c r="K53" s="234"/>
    </row>
    <row r="54" spans="1:11" x14ac:dyDescent="0.2">
      <c r="A54" s="86" t="s">
        <v>647</v>
      </c>
      <c r="B54" s="87" t="s">
        <v>648</v>
      </c>
      <c r="C54" s="77"/>
      <c r="D54" s="189">
        <f>D55+D56+D57+D59+D60+D61+D62</f>
        <v>0</v>
      </c>
      <c r="E54" s="189">
        <f t="shared" ref="E54:I54" si="7">E55+E56+E57+E59+E60+E61+E62</f>
        <v>0</v>
      </c>
      <c r="F54" s="189">
        <f t="shared" si="7"/>
        <v>0</v>
      </c>
      <c r="G54" s="189">
        <f t="shared" si="7"/>
        <v>0</v>
      </c>
      <c r="H54" s="189">
        <f t="shared" si="7"/>
        <v>0</v>
      </c>
      <c r="I54" s="189">
        <f t="shared" si="7"/>
        <v>0</v>
      </c>
    </row>
    <row r="55" spans="1:11" x14ac:dyDescent="0.2">
      <c r="A55" s="38">
        <v>20</v>
      </c>
      <c r="B55" s="79">
        <v>43</v>
      </c>
      <c r="C55" s="80" t="s">
        <v>649</v>
      </c>
      <c r="D55" s="258"/>
      <c r="E55" s="258"/>
      <c r="F55" s="258"/>
      <c r="G55" s="258"/>
      <c r="H55" s="258"/>
      <c r="I55" s="258"/>
    </row>
    <row r="56" spans="1:11" x14ac:dyDescent="0.2">
      <c r="A56" s="38">
        <v>21</v>
      </c>
      <c r="B56" s="38">
        <v>44</v>
      </c>
      <c r="C56" s="46" t="s">
        <v>650</v>
      </c>
      <c r="D56" s="258"/>
      <c r="E56" s="258"/>
      <c r="F56" s="258"/>
      <c r="G56" s="258"/>
      <c r="H56" s="258"/>
      <c r="I56" s="258"/>
    </row>
    <row r="57" spans="1:11" x14ac:dyDescent="0.2">
      <c r="A57" s="38">
        <v>22</v>
      </c>
      <c r="B57" s="38">
        <v>45</v>
      </c>
      <c r="C57" s="46" t="s">
        <v>651</v>
      </c>
      <c r="D57" s="258"/>
      <c r="E57" s="258"/>
      <c r="F57" s="258"/>
      <c r="G57" s="258"/>
      <c r="H57" s="258"/>
      <c r="I57" s="258"/>
    </row>
    <row r="58" spans="1:11" x14ac:dyDescent="0.2">
      <c r="A58" s="82"/>
      <c r="B58" s="45">
        <v>4540101</v>
      </c>
      <c r="C58" s="43" t="s">
        <v>659</v>
      </c>
      <c r="D58" s="259"/>
      <c r="E58" s="259"/>
      <c r="F58" s="259"/>
      <c r="G58" s="259"/>
      <c r="H58" s="259"/>
      <c r="I58" s="259"/>
    </row>
    <row r="59" spans="1:11" x14ac:dyDescent="0.2">
      <c r="A59" s="38">
        <v>23</v>
      </c>
      <c r="B59" s="38">
        <v>49</v>
      </c>
      <c r="C59" s="46" t="s">
        <v>653</v>
      </c>
      <c r="D59" s="258"/>
      <c r="E59" s="258"/>
      <c r="F59" s="258"/>
      <c r="G59" s="258"/>
      <c r="H59" s="258"/>
      <c r="I59" s="258"/>
    </row>
    <row r="60" spans="1:11" x14ac:dyDescent="0.2">
      <c r="A60" s="38">
        <v>24</v>
      </c>
      <c r="B60" s="38">
        <v>53</v>
      </c>
      <c r="C60" s="46" t="s">
        <v>654</v>
      </c>
      <c r="D60" s="258"/>
      <c r="E60" s="258"/>
      <c r="F60" s="258"/>
      <c r="G60" s="258"/>
      <c r="H60" s="258"/>
      <c r="I60" s="258"/>
    </row>
    <row r="61" spans="1:11" x14ac:dyDescent="0.2">
      <c r="A61" s="38">
        <v>25</v>
      </c>
      <c r="B61" s="38">
        <v>54</v>
      </c>
      <c r="C61" s="46" t="s">
        <v>650</v>
      </c>
      <c r="D61" s="258"/>
      <c r="E61" s="258"/>
      <c r="F61" s="258"/>
      <c r="G61" s="258"/>
      <c r="H61" s="258"/>
      <c r="I61" s="258"/>
    </row>
    <row r="62" spans="1:11" x14ac:dyDescent="0.2">
      <c r="A62" s="38">
        <v>26</v>
      </c>
      <c r="B62" s="38">
        <v>59</v>
      </c>
      <c r="C62" s="46" t="s">
        <v>655</v>
      </c>
      <c r="D62" s="190"/>
      <c r="E62" s="190"/>
      <c r="F62" s="190"/>
      <c r="G62" s="190"/>
      <c r="H62" s="190"/>
      <c r="I62" s="190"/>
    </row>
    <row r="63" spans="1:11" x14ac:dyDescent="0.2">
      <c r="A63" s="82"/>
      <c r="B63" s="84">
        <v>593</v>
      </c>
      <c r="C63" s="85" t="s">
        <v>656</v>
      </c>
      <c r="D63" s="191"/>
      <c r="E63" s="191"/>
      <c r="F63" s="191"/>
      <c r="G63" s="191"/>
      <c r="H63" s="191"/>
      <c r="I63" s="191"/>
    </row>
    <row r="64" spans="1:11" x14ac:dyDescent="0.2">
      <c r="A64" s="86" t="s">
        <v>657</v>
      </c>
      <c r="B64" s="87" t="s">
        <v>658</v>
      </c>
      <c r="C64" s="77"/>
      <c r="D64" s="189">
        <f>D65+D66+D67+D69+D70+D71+D72</f>
        <v>0</v>
      </c>
      <c r="E64" s="189">
        <f t="shared" ref="E64:I64" si="8">E65+E66+E67+E69+E70+E71+E72</f>
        <v>0</v>
      </c>
      <c r="F64" s="189">
        <f t="shared" si="8"/>
        <v>0</v>
      </c>
      <c r="G64" s="189">
        <f t="shared" si="8"/>
        <v>0</v>
      </c>
      <c r="H64" s="189">
        <f t="shared" si="8"/>
        <v>0</v>
      </c>
      <c r="I64" s="189">
        <f t="shared" si="8"/>
        <v>0</v>
      </c>
    </row>
    <row r="65" spans="1:11" x14ac:dyDescent="0.2">
      <c r="A65" s="170">
        <v>27</v>
      </c>
      <c r="B65" s="79">
        <v>43</v>
      </c>
      <c r="C65" s="80" t="s">
        <v>649</v>
      </c>
      <c r="D65" s="258"/>
      <c r="E65" s="258"/>
      <c r="F65" s="258"/>
      <c r="G65" s="258"/>
      <c r="H65" s="258"/>
      <c r="I65" s="258"/>
    </row>
    <row r="66" spans="1:11" x14ac:dyDescent="0.2">
      <c r="A66" s="170">
        <v>28</v>
      </c>
      <c r="B66" s="38">
        <v>44</v>
      </c>
      <c r="C66" s="46" t="s">
        <v>650</v>
      </c>
      <c r="D66" s="258"/>
      <c r="E66" s="258"/>
      <c r="F66" s="258"/>
      <c r="G66" s="258"/>
      <c r="H66" s="258"/>
      <c r="I66" s="258"/>
    </row>
    <row r="67" spans="1:11" x14ac:dyDescent="0.2">
      <c r="A67" s="170">
        <v>29</v>
      </c>
      <c r="B67" s="38">
        <v>45</v>
      </c>
      <c r="C67" s="46" t="s">
        <v>651</v>
      </c>
      <c r="D67" s="258"/>
      <c r="E67" s="258"/>
      <c r="F67" s="258"/>
      <c r="G67" s="258"/>
      <c r="H67" s="258"/>
      <c r="I67" s="258"/>
    </row>
    <row r="68" spans="1:11" x14ac:dyDescent="0.2">
      <c r="A68" s="171"/>
      <c r="B68" s="45">
        <v>4540101</v>
      </c>
      <c r="C68" s="43" t="s">
        <v>659</v>
      </c>
      <c r="D68" s="259"/>
      <c r="E68" s="259"/>
      <c r="F68" s="259"/>
      <c r="G68" s="259"/>
      <c r="H68" s="259"/>
      <c r="I68" s="259"/>
    </row>
    <row r="69" spans="1:11" x14ac:dyDescent="0.2">
      <c r="A69" s="170">
        <v>30</v>
      </c>
      <c r="B69" s="38">
        <v>49</v>
      </c>
      <c r="C69" s="46" t="s">
        <v>653</v>
      </c>
      <c r="D69" s="258"/>
      <c r="E69" s="258"/>
      <c r="F69" s="258"/>
      <c r="G69" s="258"/>
      <c r="H69" s="258"/>
      <c r="I69" s="258"/>
    </row>
    <row r="70" spans="1:11" x14ac:dyDescent="0.2">
      <c r="A70" s="170">
        <v>31</v>
      </c>
      <c r="B70" s="38">
        <v>53</v>
      </c>
      <c r="C70" s="46" t="s">
        <v>654</v>
      </c>
      <c r="D70" s="258"/>
      <c r="E70" s="258"/>
      <c r="F70" s="258"/>
      <c r="G70" s="258"/>
      <c r="H70" s="258"/>
      <c r="I70" s="258"/>
    </row>
    <row r="71" spans="1:11" x14ac:dyDescent="0.2">
      <c r="A71" s="170">
        <v>32</v>
      </c>
      <c r="B71" s="38">
        <v>54</v>
      </c>
      <c r="C71" s="46" t="s">
        <v>650</v>
      </c>
      <c r="D71" s="258"/>
      <c r="E71" s="258"/>
      <c r="F71" s="258"/>
      <c r="G71" s="258"/>
      <c r="H71" s="258"/>
      <c r="I71" s="258"/>
    </row>
    <row r="72" spans="1:11" x14ac:dyDescent="0.2">
      <c r="A72" s="170">
        <v>33</v>
      </c>
      <c r="B72" s="38">
        <v>59</v>
      </c>
      <c r="C72" s="46" t="s">
        <v>655</v>
      </c>
      <c r="D72" s="190"/>
      <c r="E72" s="190"/>
      <c r="F72" s="190"/>
      <c r="G72" s="190"/>
      <c r="H72" s="190"/>
      <c r="I72" s="190"/>
    </row>
    <row r="73" spans="1:11" x14ac:dyDescent="0.2">
      <c r="A73" s="171"/>
      <c r="B73" s="45">
        <v>593</v>
      </c>
      <c r="C73" s="43" t="s">
        <v>656</v>
      </c>
      <c r="D73" s="191"/>
      <c r="E73" s="191"/>
      <c r="F73" s="191"/>
      <c r="G73" s="191"/>
      <c r="H73" s="191"/>
      <c r="I73" s="191"/>
    </row>
    <row r="74" spans="1:11" x14ac:dyDescent="0.2">
      <c r="A74" s="90" t="s">
        <v>660</v>
      </c>
      <c r="B74" s="91" t="s">
        <v>661</v>
      </c>
      <c r="C74" s="92"/>
      <c r="D74" s="192">
        <f t="shared" ref="D74:I74" si="9">+D5+D54</f>
        <v>88176</v>
      </c>
      <c r="E74" s="192">
        <f t="shared" si="9"/>
        <v>184920</v>
      </c>
      <c r="F74" s="192">
        <f t="shared" si="9"/>
        <v>0</v>
      </c>
      <c r="G74" s="192">
        <f t="shared" si="9"/>
        <v>0</v>
      </c>
      <c r="H74" s="192">
        <f t="shared" si="9"/>
        <v>0</v>
      </c>
      <c r="I74" s="192">
        <f t="shared" si="9"/>
        <v>0</v>
      </c>
      <c r="K74" s="20" t="s">
        <v>698</v>
      </c>
    </row>
    <row r="75" spans="1:11" x14ac:dyDescent="0.2">
      <c r="A75" s="90" t="s">
        <v>662</v>
      </c>
      <c r="B75" s="91" t="s">
        <v>663</v>
      </c>
      <c r="C75" s="92"/>
      <c r="D75" s="192">
        <f t="shared" ref="D75:I75" si="10">D23+D64</f>
        <v>0</v>
      </c>
      <c r="E75" s="192">
        <f t="shared" si="10"/>
        <v>0</v>
      </c>
      <c r="F75" s="192">
        <f t="shared" si="10"/>
        <v>0</v>
      </c>
      <c r="G75" s="192">
        <f t="shared" si="10"/>
        <v>0</v>
      </c>
      <c r="H75" s="192">
        <f t="shared" si="10"/>
        <v>0</v>
      </c>
      <c r="I75" s="192">
        <f t="shared" si="10"/>
        <v>0</v>
      </c>
      <c r="K75" s="20" t="s">
        <v>698</v>
      </c>
    </row>
    <row r="76" spans="1:11" x14ac:dyDescent="0.2">
      <c r="A76" s="90" t="s">
        <v>664</v>
      </c>
      <c r="B76" s="91" t="s">
        <v>665</v>
      </c>
      <c r="C76" s="92"/>
      <c r="D76" s="192">
        <f>D74-D75</f>
        <v>88176</v>
      </c>
      <c r="E76" s="192">
        <f t="shared" ref="E76:I76" si="11">E74-E75</f>
        <v>184920</v>
      </c>
      <c r="F76" s="192">
        <f t="shared" si="11"/>
        <v>0</v>
      </c>
      <c r="G76" s="192">
        <f t="shared" si="11"/>
        <v>0</v>
      </c>
      <c r="H76" s="192">
        <f t="shared" si="11"/>
        <v>0</v>
      </c>
      <c r="I76" s="192">
        <f t="shared" si="11"/>
        <v>0</v>
      </c>
      <c r="K76" s="20" t="s">
        <v>698</v>
      </c>
    </row>
    <row r="77" spans="1:11" x14ac:dyDescent="0.2">
      <c r="D77" s="156"/>
      <c r="E77" s="156"/>
      <c r="F77" s="156"/>
      <c r="G77" s="156"/>
      <c r="H77" s="156"/>
      <c r="I77" s="156"/>
      <c r="K77" s="234"/>
    </row>
    <row r="78" spans="1:11" x14ac:dyDescent="0.2">
      <c r="B78" s="193" t="s">
        <v>666</v>
      </c>
      <c r="C78" s="193"/>
      <c r="D78" s="194"/>
      <c r="E78" s="156"/>
      <c r="F78" s="195"/>
      <c r="G78" s="195"/>
      <c r="H78" s="195"/>
      <c r="I78" s="196"/>
      <c r="K78" s="234"/>
    </row>
    <row r="79" spans="1:11" x14ac:dyDescent="0.2">
      <c r="B79" s="145"/>
      <c r="C79" s="145"/>
      <c r="D79" s="194"/>
      <c r="E79" s="156"/>
      <c r="F79" s="195"/>
      <c r="G79" s="195"/>
      <c r="H79" s="195"/>
      <c r="I79" s="196"/>
      <c r="K79" s="234"/>
    </row>
    <row r="80" spans="1:11" x14ac:dyDescent="0.2">
      <c r="B80" s="145"/>
      <c r="C80" s="197"/>
      <c r="D80" s="198">
        <f t="shared" ref="D80:I80" si="12">D3</f>
        <v>2024</v>
      </c>
      <c r="E80" s="199">
        <f t="shared" si="12"/>
        <v>2025</v>
      </c>
      <c r="F80" s="199">
        <f t="shared" si="12"/>
        <v>2026</v>
      </c>
      <c r="G80" s="199">
        <f t="shared" si="12"/>
        <v>2027</v>
      </c>
      <c r="H80" s="199">
        <f t="shared" si="12"/>
        <v>2028</v>
      </c>
      <c r="I80" s="199">
        <f t="shared" si="12"/>
        <v>2029</v>
      </c>
      <c r="K80" s="234"/>
    </row>
    <row r="81" spans="2:11" ht="33.75" customHeight="1" x14ac:dyDescent="0.2">
      <c r="B81" s="145"/>
      <c r="C81" s="200" t="s">
        <v>667</v>
      </c>
      <c r="D81" s="201" t="s">
        <v>590</v>
      </c>
      <c r="E81" s="202" t="s">
        <v>591</v>
      </c>
      <c r="F81" s="202" t="s">
        <v>592</v>
      </c>
      <c r="G81" s="202" t="s">
        <v>592</v>
      </c>
      <c r="H81" s="202" t="s">
        <v>592</v>
      </c>
      <c r="I81" s="202" t="s">
        <v>592</v>
      </c>
      <c r="K81" s="234"/>
    </row>
    <row r="82" spans="2:11" x14ac:dyDescent="0.2">
      <c r="B82" s="120"/>
      <c r="C82" s="203" t="s">
        <v>708</v>
      </c>
      <c r="D82" s="204"/>
      <c r="E82" s="205">
        <f>D83</f>
        <v>0</v>
      </c>
      <c r="F82" s="205">
        <f t="shared" ref="F82:I82" si="13">E83</f>
        <v>0</v>
      </c>
      <c r="G82" s="205">
        <f t="shared" si="13"/>
        <v>0</v>
      </c>
      <c r="H82" s="205">
        <f t="shared" si="13"/>
        <v>0</v>
      </c>
      <c r="I82" s="205">
        <f t="shared" si="13"/>
        <v>0</v>
      </c>
      <c r="K82" s="234"/>
    </row>
    <row r="83" spans="2:11" x14ac:dyDescent="0.2">
      <c r="B83" s="120"/>
      <c r="C83" s="206" t="s">
        <v>710</v>
      </c>
      <c r="D83" s="204"/>
      <c r="E83" s="204"/>
      <c r="F83" s="207"/>
      <c r="G83" s="207"/>
      <c r="H83" s="207"/>
      <c r="I83" s="207"/>
      <c r="K83" s="234"/>
    </row>
    <row r="84" spans="2:11" ht="13.5" customHeight="1" x14ac:dyDescent="0.2">
      <c r="B84" s="120"/>
      <c r="C84" s="208" t="s">
        <v>717</v>
      </c>
      <c r="D84" s="209">
        <f>D82-D83</f>
        <v>0</v>
      </c>
      <c r="E84" s="209">
        <f>E82-E83</f>
        <v>0</v>
      </c>
      <c r="F84" s="209">
        <f>F82-F83</f>
        <v>0</v>
      </c>
      <c r="G84" s="209">
        <f t="shared" ref="G84:I84" si="14">G82-G83</f>
        <v>0</v>
      </c>
      <c r="H84" s="209">
        <f t="shared" si="14"/>
        <v>0</v>
      </c>
      <c r="I84" s="209">
        <f t="shared" si="14"/>
        <v>0</v>
      </c>
      <c r="K84" s="234"/>
    </row>
    <row r="85" spans="2:11" ht="13.5" customHeight="1" x14ac:dyDescent="0.2">
      <c r="C85" s="116" t="s">
        <v>671</v>
      </c>
      <c r="D85" s="156"/>
      <c r="E85" s="156"/>
      <c r="F85" s="156"/>
      <c r="G85" s="156"/>
      <c r="H85" s="156"/>
      <c r="I85" s="156"/>
      <c r="K85" s="234"/>
    </row>
    <row r="86" spans="2:11" x14ac:dyDescent="0.2">
      <c r="C86" s="116"/>
      <c r="D86" s="156"/>
      <c r="E86" s="156"/>
      <c r="F86" s="156"/>
      <c r="G86" s="156"/>
      <c r="H86" s="156"/>
      <c r="I86" s="156"/>
      <c r="K86" s="234"/>
    </row>
    <row r="87" spans="2:11" ht="15" customHeight="1" x14ac:dyDescent="0.2">
      <c r="B87" s="210" t="s">
        <v>672</v>
      </c>
      <c r="C87" s="210"/>
      <c r="D87" s="156"/>
      <c r="E87" s="156"/>
      <c r="F87" s="156"/>
      <c r="G87" s="156"/>
      <c r="H87" s="156"/>
      <c r="I87" s="156"/>
      <c r="K87" s="234"/>
    </row>
    <row r="88" spans="2:11" x14ac:dyDescent="0.2">
      <c r="B88" s="20" t="s">
        <v>673</v>
      </c>
      <c r="D88" s="156"/>
      <c r="E88" s="156"/>
      <c r="F88" s="156"/>
      <c r="G88" s="156"/>
      <c r="H88" s="156"/>
      <c r="I88" s="156"/>
      <c r="K88" s="234"/>
    </row>
    <row r="89" spans="2:11" ht="15" customHeight="1" x14ac:dyDescent="0.25">
      <c r="C89" s="211"/>
      <c r="D89" s="212"/>
      <c r="E89" s="212"/>
      <c r="F89" s="212"/>
      <c r="G89" s="212"/>
      <c r="H89" s="212"/>
      <c r="I89" s="212"/>
      <c r="K89" s="234"/>
    </row>
    <row r="90" spans="2:11" x14ac:dyDescent="0.2">
      <c r="C90" s="213" t="s">
        <v>674</v>
      </c>
      <c r="D90" s="214">
        <f t="shared" ref="D90:I90" si="15">D3</f>
        <v>2024</v>
      </c>
      <c r="E90" s="214">
        <f t="shared" si="15"/>
        <v>2025</v>
      </c>
      <c r="F90" s="214">
        <f t="shared" si="15"/>
        <v>2026</v>
      </c>
      <c r="G90" s="214">
        <f t="shared" si="15"/>
        <v>2027</v>
      </c>
      <c r="H90" s="214">
        <f t="shared" si="15"/>
        <v>2028</v>
      </c>
      <c r="I90" s="214">
        <f t="shared" si="15"/>
        <v>2029</v>
      </c>
      <c r="K90" s="234"/>
    </row>
    <row r="91" spans="2:11" ht="33.75" customHeight="1" x14ac:dyDescent="0.2">
      <c r="C91" s="215"/>
      <c r="D91" s="201" t="s">
        <v>590</v>
      </c>
      <c r="E91" s="202" t="s">
        <v>591</v>
      </c>
      <c r="F91" s="202" t="s">
        <v>592</v>
      </c>
      <c r="G91" s="202" t="s">
        <v>592</v>
      </c>
      <c r="H91" s="202" t="s">
        <v>592</v>
      </c>
      <c r="I91" s="202" t="s">
        <v>592</v>
      </c>
      <c r="K91" s="234"/>
    </row>
    <row r="92" spans="2:11" ht="13.5" customHeight="1" x14ac:dyDescent="0.2">
      <c r="B92" s="130" t="s">
        <v>675</v>
      </c>
      <c r="C92" s="87" t="s">
        <v>676</v>
      </c>
      <c r="D92" s="189">
        <f>D93+D94+D97+D98</f>
        <v>88176</v>
      </c>
      <c r="E92" s="189">
        <f t="shared" ref="E92:I92" si="16">E93+E94+E97+E98</f>
        <v>184920</v>
      </c>
      <c r="F92" s="189">
        <f t="shared" si="16"/>
        <v>0</v>
      </c>
      <c r="G92" s="189">
        <f t="shared" si="16"/>
        <v>0</v>
      </c>
      <c r="H92" s="189">
        <f t="shared" si="16"/>
        <v>0</v>
      </c>
      <c r="I92" s="189">
        <f t="shared" si="16"/>
        <v>0</v>
      </c>
      <c r="K92" s="234"/>
    </row>
    <row r="93" spans="2:11" x14ac:dyDescent="0.2">
      <c r="B93" s="216">
        <v>11</v>
      </c>
      <c r="C93" s="217" t="s">
        <v>595</v>
      </c>
      <c r="D93" s="218">
        <f t="shared" ref="D93:I93" si="17">D6</f>
        <v>0</v>
      </c>
      <c r="E93" s="218">
        <f t="shared" si="17"/>
        <v>0</v>
      </c>
      <c r="F93" s="218">
        <f t="shared" si="17"/>
        <v>0</v>
      </c>
      <c r="G93" s="218">
        <f t="shared" si="17"/>
        <v>0</v>
      </c>
      <c r="H93" s="218">
        <f t="shared" si="17"/>
        <v>0</v>
      </c>
      <c r="I93" s="218">
        <f t="shared" si="17"/>
        <v>0</v>
      </c>
      <c r="K93" s="234"/>
    </row>
    <row r="94" spans="2:11" x14ac:dyDescent="0.2">
      <c r="B94" s="219"/>
      <c r="C94" s="217" t="s">
        <v>677</v>
      </c>
      <c r="D94" s="218">
        <f>D95+D96</f>
        <v>88176</v>
      </c>
      <c r="E94" s="218">
        <f t="shared" ref="E94:I94" si="18">E95+E96</f>
        <v>184920</v>
      </c>
      <c r="F94" s="218">
        <f t="shared" si="18"/>
        <v>0</v>
      </c>
      <c r="G94" s="218">
        <f t="shared" si="18"/>
        <v>0</v>
      </c>
      <c r="H94" s="218">
        <f t="shared" si="18"/>
        <v>0</v>
      </c>
      <c r="I94" s="218">
        <f t="shared" si="18"/>
        <v>0</v>
      </c>
      <c r="K94" s="234"/>
    </row>
    <row r="95" spans="2:11" x14ac:dyDescent="0.2">
      <c r="B95" s="216" t="s">
        <v>678</v>
      </c>
      <c r="C95" s="217" t="s">
        <v>679</v>
      </c>
      <c r="D95" s="218"/>
      <c r="E95" s="218"/>
      <c r="F95" s="218"/>
      <c r="G95" s="218"/>
      <c r="H95" s="218"/>
      <c r="I95" s="218"/>
      <c r="K95" s="234"/>
    </row>
    <row r="96" spans="2:11" x14ac:dyDescent="0.2">
      <c r="B96" s="216" t="s">
        <v>678</v>
      </c>
      <c r="C96" s="217" t="s">
        <v>680</v>
      </c>
      <c r="D96" s="220">
        <f>D11+D12</f>
        <v>88176</v>
      </c>
      <c r="E96" s="220">
        <f t="shared" ref="E96:I96" si="19">E11+E12</f>
        <v>184920</v>
      </c>
      <c r="F96" s="220">
        <f t="shared" si="19"/>
        <v>0</v>
      </c>
      <c r="G96" s="220">
        <f t="shared" si="19"/>
        <v>0</v>
      </c>
      <c r="H96" s="220">
        <f t="shared" si="19"/>
        <v>0</v>
      </c>
      <c r="I96" s="220">
        <f t="shared" si="19"/>
        <v>0</v>
      </c>
      <c r="K96" s="234"/>
    </row>
    <row r="97" spans="2:11" x14ac:dyDescent="0.2">
      <c r="B97" s="216">
        <v>151</v>
      </c>
      <c r="C97" s="217" t="s">
        <v>607</v>
      </c>
      <c r="D97" s="218">
        <f>+D18+D19</f>
        <v>0</v>
      </c>
      <c r="E97" s="218">
        <f t="shared" ref="E97:I97" si="20">+E18+E19</f>
        <v>0</v>
      </c>
      <c r="F97" s="218">
        <f t="shared" si="20"/>
        <v>0</v>
      </c>
      <c r="G97" s="218">
        <f t="shared" si="20"/>
        <v>0</v>
      </c>
      <c r="H97" s="218">
        <f t="shared" si="20"/>
        <v>0</v>
      </c>
      <c r="I97" s="218">
        <f t="shared" si="20"/>
        <v>0</v>
      </c>
      <c r="K97" s="234"/>
    </row>
    <row r="98" spans="2:11" x14ac:dyDescent="0.2">
      <c r="B98" s="221" t="s">
        <v>681</v>
      </c>
      <c r="C98" s="217" t="s">
        <v>682</v>
      </c>
      <c r="D98" s="218">
        <f>D9+D10-D11-D12+D16+D17-D18-D19</f>
        <v>0</v>
      </c>
      <c r="E98" s="218">
        <f t="shared" ref="E98:I98" si="21">E9+E10-E11-E12+E16+E17-E18-E19</f>
        <v>0</v>
      </c>
      <c r="F98" s="218">
        <f t="shared" si="21"/>
        <v>0</v>
      </c>
      <c r="G98" s="218">
        <f t="shared" si="21"/>
        <v>0</v>
      </c>
      <c r="H98" s="218">
        <f t="shared" si="21"/>
        <v>0</v>
      </c>
      <c r="I98" s="218">
        <f t="shared" si="21"/>
        <v>0</v>
      </c>
      <c r="K98" s="234"/>
    </row>
    <row r="99" spans="2:11" x14ac:dyDescent="0.2">
      <c r="B99" s="221"/>
      <c r="C99" s="87" t="s">
        <v>683</v>
      </c>
      <c r="D99" s="189">
        <f>D100+D101+D102+D104+D103</f>
        <v>0</v>
      </c>
      <c r="E99" s="189">
        <f t="shared" ref="E99:I99" si="22">E100+E101+E102+E104+E103</f>
        <v>0</v>
      </c>
      <c r="F99" s="189">
        <f t="shared" si="22"/>
        <v>0</v>
      </c>
      <c r="G99" s="189">
        <f t="shared" si="22"/>
        <v>0</v>
      </c>
      <c r="H99" s="189">
        <f t="shared" si="22"/>
        <v>0</v>
      </c>
      <c r="I99" s="189">
        <f t="shared" si="22"/>
        <v>0</v>
      </c>
      <c r="K99" s="234"/>
    </row>
    <row r="100" spans="2:11" x14ac:dyDescent="0.2">
      <c r="B100" s="216">
        <v>21</v>
      </c>
      <c r="C100" s="222" t="s">
        <v>714</v>
      </c>
      <c r="D100" s="218">
        <f t="shared" ref="D100:I100" si="23">D24</f>
        <v>0</v>
      </c>
      <c r="E100" s="218">
        <f t="shared" si="23"/>
        <v>0</v>
      </c>
      <c r="F100" s="218">
        <f t="shared" si="23"/>
        <v>0</v>
      </c>
      <c r="G100" s="218">
        <f t="shared" si="23"/>
        <v>0</v>
      </c>
      <c r="H100" s="218">
        <f t="shared" si="23"/>
        <v>0</v>
      </c>
      <c r="I100" s="218">
        <f t="shared" si="23"/>
        <v>0</v>
      </c>
      <c r="K100" s="234"/>
    </row>
    <row r="101" spans="2:11" x14ac:dyDescent="0.2">
      <c r="B101" s="216">
        <v>26</v>
      </c>
      <c r="C101" s="223" t="s">
        <v>607</v>
      </c>
      <c r="D101" s="218">
        <f t="shared" ref="D101:I101" si="24">D43</f>
        <v>0</v>
      </c>
      <c r="E101" s="218">
        <f t="shared" si="24"/>
        <v>0</v>
      </c>
      <c r="F101" s="218">
        <f t="shared" si="24"/>
        <v>0</v>
      </c>
      <c r="G101" s="218">
        <f t="shared" si="24"/>
        <v>0</v>
      </c>
      <c r="H101" s="218">
        <f t="shared" si="24"/>
        <v>0</v>
      </c>
      <c r="I101" s="218">
        <f t="shared" si="24"/>
        <v>0</v>
      </c>
      <c r="K101" s="234"/>
    </row>
    <row r="102" spans="2:11" x14ac:dyDescent="0.2">
      <c r="B102" s="216">
        <v>23</v>
      </c>
      <c r="C102" s="223" t="s">
        <v>599</v>
      </c>
      <c r="D102" s="218">
        <f t="shared" ref="D102:I102" si="25">D35</f>
        <v>0</v>
      </c>
      <c r="E102" s="218">
        <f t="shared" si="25"/>
        <v>0</v>
      </c>
      <c r="F102" s="218">
        <f t="shared" si="25"/>
        <v>0</v>
      </c>
      <c r="G102" s="218">
        <f t="shared" si="25"/>
        <v>0</v>
      </c>
      <c r="H102" s="218">
        <f t="shared" si="25"/>
        <v>0</v>
      </c>
      <c r="I102" s="218">
        <f t="shared" si="25"/>
        <v>0</v>
      </c>
      <c r="K102" s="234"/>
    </row>
    <row r="103" spans="2:11" x14ac:dyDescent="0.2">
      <c r="B103" s="216" t="s">
        <v>684</v>
      </c>
      <c r="C103" s="223" t="s">
        <v>685</v>
      </c>
      <c r="D103" s="218">
        <f t="shared" ref="D103:I103" si="26">D46-D20</f>
        <v>0</v>
      </c>
      <c r="E103" s="218">
        <f t="shared" si="26"/>
        <v>0</v>
      </c>
      <c r="F103" s="218">
        <f t="shared" si="26"/>
        <v>0</v>
      </c>
      <c r="G103" s="218">
        <f t="shared" si="26"/>
        <v>0</v>
      </c>
      <c r="H103" s="218">
        <f t="shared" si="26"/>
        <v>0</v>
      </c>
      <c r="I103" s="218">
        <f t="shared" si="26"/>
        <v>0</v>
      </c>
      <c r="K103" s="234"/>
    </row>
    <row r="104" spans="2:11" x14ac:dyDescent="0.2">
      <c r="B104" s="216" t="s">
        <v>686</v>
      </c>
      <c r="C104" s="222" t="s">
        <v>687</v>
      </c>
      <c r="D104" s="218">
        <f>D34+D38+D42+D44+D45+D47-D21+D48-D22</f>
        <v>0</v>
      </c>
      <c r="E104" s="218">
        <f t="shared" ref="E104:I104" si="27">E34+E38+E42+E44+E45+E47-E21+E48-E22</f>
        <v>0</v>
      </c>
      <c r="F104" s="218">
        <f t="shared" si="27"/>
        <v>0</v>
      </c>
      <c r="G104" s="218">
        <f t="shared" si="27"/>
        <v>0</v>
      </c>
      <c r="H104" s="218">
        <f t="shared" si="27"/>
        <v>0</v>
      </c>
      <c r="I104" s="218">
        <f t="shared" si="27"/>
        <v>0</v>
      </c>
      <c r="K104" s="234"/>
    </row>
    <row r="105" spans="2:11" x14ac:dyDescent="0.2">
      <c r="B105" s="221"/>
      <c r="C105" s="87" t="s">
        <v>688</v>
      </c>
      <c r="D105" s="189">
        <f>D92-D99</f>
        <v>88176</v>
      </c>
      <c r="E105" s="189">
        <f t="shared" ref="E105:I105" si="28">E92-E99</f>
        <v>184920</v>
      </c>
      <c r="F105" s="189">
        <f t="shared" si="28"/>
        <v>0</v>
      </c>
      <c r="G105" s="189">
        <f t="shared" si="28"/>
        <v>0</v>
      </c>
      <c r="H105" s="189">
        <f t="shared" si="28"/>
        <v>0</v>
      </c>
      <c r="I105" s="189">
        <f t="shared" si="28"/>
        <v>0</v>
      </c>
      <c r="K105" s="234"/>
    </row>
    <row r="106" spans="2:11" x14ac:dyDescent="0.2">
      <c r="B106" s="221"/>
      <c r="C106" s="87" t="s">
        <v>689</v>
      </c>
      <c r="D106" s="189">
        <f>D50</f>
        <v>0</v>
      </c>
      <c r="E106" s="189">
        <f>E50</f>
        <v>0</v>
      </c>
      <c r="F106" s="189">
        <f>F50</f>
        <v>0</v>
      </c>
      <c r="G106" s="224"/>
      <c r="H106" s="224"/>
      <c r="I106" s="224"/>
      <c r="K106" s="234"/>
    </row>
    <row r="107" spans="2:11" x14ac:dyDescent="0.2">
      <c r="B107" s="216">
        <v>13901</v>
      </c>
      <c r="C107" s="87" t="s">
        <v>690</v>
      </c>
      <c r="D107" s="189">
        <f>D51</f>
        <v>0</v>
      </c>
      <c r="E107" s="189">
        <f>E51</f>
        <v>0</v>
      </c>
      <c r="F107" s="224"/>
      <c r="G107" s="224"/>
      <c r="H107" s="224"/>
      <c r="I107" s="224"/>
      <c r="K107" s="234"/>
    </row>
    <row r="108" spans="2:11" ht="13.5" customHeight="1" x14ac:dyDescent="0.2">
      <c r="B108" s="221"/>
      <c r="C108" s="225" t="s">
        <v>691</v>
      </c>
      <c r="D108" s="226">
        <f>D105+D106+D107</f>
        <v>88176</v>
      </c>
      <c r="E108" s="226">
        <f t="shared" ref="E108:I108" si="29">E105+E106+E107</f>
        <v>184920</v>
      </c>
      <c r="F108" s="226">
        <f t="shared" si="29"/>
        <v>0</v>
      </c>
      <c r="G108" s="226">
        <f t="shared" si="29"/>
        <v>0</v>
      </c>
      <c r="H108" s="226">
        <f t="shared" si="29"/>
        <v>0</v>
      </c>
      <c r="I108" s="226">
        <f t="shared" si="29"/>
        <v>0</v>
      </c>
      <c r="K108" s="234"/>
    </row>
    <row r="109" spans="2:11" x14ac:dyDescent="0.2">
      <c r="C109" s="227"/>
      <c r="D109" s="284"/>
      <c r="E109" s="284"/>
      <c r="F109" s="284"/>
      <c r="G109" s="284"/>
      <c r="H109" s="284"/>
      <c r="I109" s="284"/>
    </row>
    <row r="110" spans="2:11" s="147" customFormat="1" x14ac:dyDescent="0.25">
      <c r="D110" s="148"/>
      <c r="E110" s="148"/>
      <c r="F110" s="148"/>
      <c r="G110" s="148"/>
      <c r="H110" s="148"/>
      <c r="I110" s="148"/>
      <c r="J110" s="148"/>
    </row>
    <row r="111" spans="2:11" s="147" customFormat="1" x14ac:dyDescent="0.25">
      <c r="C111" s="285"/>
      <c r="D111" s="148"/>
      <c r="E111" s="148"/>
      <c r="F111" s="148"/>
      <c r="G111" s="148"/>
      <c r="H111" s="148"/>
      <c r="I111" s="148"/>
      <c r="J111" s="148"/>
    </row>
    <row r="112" spans="2:11" s="147" customFormat="1" x14ac:dyDescent="0.25">
      <c r="D112" s="148"/>
      <c r="E112" s="286"/>
      <c r="F112" s="286"/>
      <c r="G112" s="286"/>
      <c r="H112" s="286"/>
      <c r="I112" s="148"/>
      <c r="J112" s="148"/>
    </row>
    <row r="113" spans="4:10" s="147" customFormat="1" x14ac:dyDescent="0.2">
      <c r="D113" s="148"/>
      <c r="E113" s="287"/>
      <c r="F113" s="287"/>
      <c r="G113" s="288"/>
      <c r="H113" s="288"/>
      <c r="I113" s="148"/>
      <c r="J113" s="148"/>
    </row>
  </sheetData>
  <printOptions horizontalCentered="1"/>
  <pageMargins left="0.118110236220472" right="0.118110236220472" top="0.118110236220472" bottom="0.118110236220472" header="0.118110236220472" footer="0.118110236220472"/>
  <pageSetup paperSize="9" scale="74" orientation="landscape" r:id="rId1"/>
  <headerFooter>
    <oddFooter>&amp;CΣελίδα &amp;P από &amp;N</oddFooter>
  </headerFooter>
  <rowBreaks count="2" manualBreakCount="2">
    <brk id="52" max="1048575" man="1"/>
    <brk id="86" max="104857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10</vt:i4>
      </vt:variant>
      <vt:variant>
        <vt:lpstr>Καθορισμένες περιοχές</vt:lpstr>
      </vt:variant>
      <vt:variant>
        <vt:i4>17</vt:i4>
      </vt:variant>
    </vt:vector>
  </HeadingPairs>
  <TitlesOfParts>
    <vt:vector size="27" baseType="lpstr">
      <vt:lpstr>Α0. Στοιχεία φορέα</vt:lpstr>
      <vt:lpstr>DATA</vt:lpstr>
      <vt:lpstr>Α1. Σύνολο ΠΥ</vt:lpstr>
      <vt:lpstr>Α1.1. Τακτικός προϋπ.</vt:lpstr>
      <vt:lpstr>Α1.2. ΠΔΕ, ΤΑΑ &amp; λοιπά εργαλεία</vt:lpstr>
      <vt:lpstr>Α1.2.1 ΠΔΕ Εθνικό</vt:lpstr>
      <vt:lpstr>Α1.2.2 ΠΔΕ Συγχρημ.</vt:lpstr>
      <vt:lpstr>Α1.2.3 ΤΑΑ</vt:lpstr>
      <vt:lpstr>Α1.2.4 Πράσινο Ταμείο</vt:lpstr>
      <vt:lpstr>Α1.2.5 ΑΝΤΩΝΗΣ ΤΡΙΣΗΣ κτλ</vt:lpstr>
      <vt:lpstr>'Α1. Σύνολο ΠΥ'!Print_Area</vt:lpstr>
      <vt:lpstr>'Α1.1. Τακτικός προϋπ.'!Print_Area</vt:lpstr>
      <vt:lpstr>'Α1.2. ΠΔΕ, ΤΑΑ &amp; λοιπά εργαλεία'!Print_Area</vt:lpstr>
      <vt:lpstr>'Α1.2.1 ΠΔΕ Εθνικό'!Print_Area</vt:lpstr>
      <vt:lpstr>'Α1.2.2 ΠΔΕ Συγχρημ.'!Print_Area</vt:lpstr>
      <vt:lpstr>'Α1.2.3 ΤΑΑ'!Print_Area</vt:lpstr>
      <vt:lpstr>'Α1.2.4 Πράσινο Ταμείο'!Print_Area</vt:lpstr>
      <vt:lpstr>'Α1.2.5 ΑΝΤΩΝΗΣ ΤΡΙΣΗΣ κτλ'!Print_Area</vt:lpstr>
      <vt:lpstr>'Α1. Σύνολο ΠΥ'!Print_Titles</vt:lpstr>
      <vt:lpstr>'Α1.1. Τακτικός προϋπ.'!Print_Titles</vt:lpstr>
      <vt:lpstr>'Α1.2. ΠΔΕ, ΤΑΑ &amp; λοιπά εργαλεία'!Print_Titles</vt:lpstr>
      <vt:lpstr>'Α1.2.1 ΠΔΕ Εθνικό'!Print_Titles</vt:lpstr>
      <vt:lpstr>'Α1.2.2 ΠΔΕ Συγχρημ.'!Print_Titles</vt:lpstr>
      <vt:lpstr>'Α1.2.3 ΤΑΑ'!Print_Titles</vt:lpstr>
      <vt:lpstr>'Α1.2.4 Πράσινο Ταμείο'!Print_Titles</vt:lpstr>
      <vt:lpstr>'Α1.2.5 ΑΝΤΩΝΗΣ ΤΡΙΣΗΣ κτλ'!Print_Titles</vt:lpstr>
      <vt:lpstr>DATA!ΕΝΟΠΟΙΗΜΕΝΟΣ_ΚΩΔΙΚΟΣ_ΦΟΡΕΑ</vt:lpstr>
    </vt:vector>
  </TitlesOfParts>
  <Company>ComponentOne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Ανδρέας Ποτολιός</dc:creator>
  <cp:lastModifiedBy>Γκαλογιάννης Νίκος</cp:lastModifiedBy>
  <dcterms:created xsi:type="dcterms:W3CDTF">2026-01-07T11:42:44Z</dcterms:created>
  <dcterms:modified xsi:type="dcterms:W3CDTF">2026-01-07T12:23:16Z</dcterms:modified>
</cp:coreProperties>
</file>